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5\Statistik\"/>
    </mc:Choice>
  </mc:AlternateContent>
  <xr:revisionPtr revIDLastSave="0" documentId="13_ncr:1_{418C3C9B-0B70-4822-9AE9-248DE4935682}" xr6:coauthVersionLast="36" xr6:coauthVersionMax="47" xr10:uidLastSave="{00000000-0000-0000-0000-000000000000}"/>
  <bookViews>
    <workbookView xWindow="0" yWindow="0" windowWidth="28800" windowHeight="13425" tabRatio="598" xr2:uid="{00000000-000D-0000-FFFF-FFFF00000000}"/>
  </bookViews>
  <sheets>
    <sheet name="Statistik 2 (ohne S1-Formeln)" sheetId="8" r:id="rId1"/>
  </sheets>
  <definedNames>
    <definedName name="_xlnm.Print_Area" localSheetId="0">'Statistik 2 (ohne S1-Formeln)'!$A$1:$AT$36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8" l="1"/>
  <c r="E24" i="8"/>
  <c r="D24" i="8"/>
  <c r="F24" i="8"/>
  <c r="AO24" i="8"/>
  <c r="AN24" i="8"/>
  <c r="AM24" i="8"/>
  <c r="AL24" i="8"/>
  <c r="AK24" i="8"/>
  <c r="AJ24" i="8"/>
  <c r="AI24" i="8"/>
  <c r="AH24" i="8"/>
  <c r="AG24" i="8"/>
  <c r="AF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AT23" i="8"/>
  <c r="AS23" i="8"/>
  <c r="AR23" i="8"/>
  <c r="AQ23" i="8"/>
  <c r="AP23" i="8"/>
  <c r="AE23" i="8"/>
  <c r="AD23" i="8"/>
  <c r="AC23" i="8"/>
  <c r="AB23" i="8"/>
  <c r="AA23" i="8"/>
  <c r="AT22" i="8"/>
  <c r="AS22" i="8"/>
  <c r="AR22" i="8"/>
  <c r="AQ22" i="8"/>
  <c r="AP22" i="8"/>
  <c r="AE22" i="8"/>
  <c r="AD22" i="8"/>
  <c r="AC22" i="8"/>
  <c r="AB22" i="8"/>
  <c r="AA22" i="8"/>
  <c r="AT21" i="8"/>
  <c r="AS21" i="8"/>
  <c r="AR21" i="8"/>
  <c r="AQ21" i="8"/>
  <c r="AP21" i="8"/>
  <c r="AE21" i="8"/>
  <c r="AD21" i="8"/>
  <c r="AC21" i="8"/>
  <c r="AB21" i="8"/>
  <c r="AA21" i="8"/>
  <c r="AT20" i="8"/>
  <c r="AS20" i="8"/>
  <c r="AR20" i="8"/>
  <c r="AQ20" i="8"/>
  <c r="AP20" i="8"/>
  <c r="AE20" i="8"/>
  <c r="AD20" i="8"/>
  <c r="AC20" i="8"/>
  <c r="AB20" i="8"/>
  <c r="AA20" i="8"/>
  <c r="AT19" i="8"/>
  <c r="AS19" i="8"/>
  <c r="AR19" i="8"/>
  <c r="AQ19" i="8"/>
  <c r="AP19" i="8"/>
  <c r="AE19" i="8"/>
  <c r="AD19" i="8"/>
  <c r="AC19" i="8"/>
  <c r="AB19" i="8"/>
  <c r="AA19" i="8"/>
  <c r="AT18" i="8"/>
  <c r="AS18" i="8"/>
  <c r="AR18" i="8"/>
  <c r="AQ18" i="8"/>
  <c r="AP18" i="8"/>
  <c r="AE18" i="8"/>
  <c r="AD18" i="8"/>
  <c r="AC18" i="8"/>
  <c r="AB18" i="8"/>
  <c r="AA18" i="8"/>
  <c r="AT17" i="8"/>
  <c r="AS17" i="8"/>
  <c r="AR17" i="8"/>
  <c r="AQ17" i="8"/>
  <c r="AP17" i="8"/>
  <c r="AE17" i="8"/>
  <c r="AD17" i="8"/>
  <c r="AC17" i="8"/>
  <c r="AB17" i="8"/>
  <c r="AA17" i="8"/>
  <c r="AT16" i="8"/>
  <c r="AS16" i="8"/>
  <c r="AR16" i="8"/>
  <c r="AQ16" i="8"/>
  <c r="AP16" i="8"/>
  <c r="AE16" i="8"/>
  <c r="AD16" i="8"/>
  <c r="AC16" i="8"/>
  <c r="AB16" i="8"/>
  <c r="AA16" i="8"/>
  <c r="AT15" i="8"/>
  <c r="AS15" i="8"/>
  <c r="AR15" i="8"/>
  <c r="AQ15" i="8"/>
  <c r="AP15" i="8"/>
  <c r="AE15" i="8"/>
  <c r="AD15" i="8"/>
  <c r="AC15" i="8"/>
  <c r="AB15" i="8"/>
  <c r="AA15" i="8"/>
  <c r="AT14" i="8"/>
  <c r="AS14" i="8"/>
  <c r="AR14" i="8"/>
  <c r="AQ14" i="8"/>
  <c r="AP14" i="8"/>
  <c r="AE14" i="8"/>
  <c r="AD14" i="8"/>
  <c r="AC14" i="8"/>
  <c r="AB14" i="8"/>
  <c r="AA14" i="8"/>
  <c r="AT13" i="8"/>
  <c r="AS13" i="8"/>
  <c r="AR13" i="8"/>
  <c r="AQ13" i="8"/>
  <c r="AP13" i="8"/>
  <c r="AE13" i="8"/>
  <c r="AD13" i="8"/>
  <c r="AC13" i="8"/>
  <c r="AB13" i="8"/>
  <c r="AA13" i="8"/>
  <c r="AT12" i="8"/>
  <c r="AT24" i="8" s="1"/>
  <c r="AS12" i="8"/>
  <c r="AR12" i="8"/>
  <c r="AQ12" i="8"/>
  <c r="AP12" i="8"/>
  <c r="AP24" i="8" s="1"/>
  <c r="AE12" i="8"/>
  <c r="AE24" i="8" s="1"/>
  <c r="AD12" i="8"/>
  <c r="AC12" i="8"/>
  <c r="AB12" i="8"/>
  <c r="AB24" i="8" s="1"/>
  <c r="AA12" i="8"/>
  <c r="AA24" i="8" s="1"/>
  <c r="AT11" i="8"/>
  <c r="AS11" i="8"/>
  <c r="AS24" i="8" s="1"/>
  <c r="AR11" i="8"/>
  <c r="AR24" i="8" s="1"/>
  <c r="AQ11" i="8"/>
  <c r="AQ24" i="8" s="1"/>
  <c r="AP11" i="8"/>
  <c r="AE11" i="8"/>
  <c r="AD11" i="8"/>
  <c r="AD24" i="8" s="1"/>
  <c r="AC11" i="8"/>
  <c r="AC24" i="8" s="1"/>
  <c r="AB11" i="8"/>
  <c r="AA11" i="8"/>
  <c r="B24" i="8"/>
  <c r="D26" i="8" s="1"/>
</calcChain>
</file>

<file path=xl/sharedStrings.xml><?xml version="1.0" encoding="utf-8"?>
<sst xmlns="http://schemas.openxmlformats.org/spreadsheetml/2006/main" count="78" uniqueCount="36">
  <si>
    <t>Gesamt</t>
  </si>
  <si>
    <t>weibl.</t>
  </si>
  <si>
    <t>gesamt</t>
  </si>
  <si>
    <t>Gesamtzahl</t>
  </si>
  <si>
    <t>Angaben zur Dienstdauer</t>
  </si>
  <si>
    <t>zwischen 6 und 11 Monate</t>
  </si>
  <si>
    <t>12 Monate</t>
  </si>
  <si>
    <t>über 12 Monate</t>
  </si>
  <si>
    <t xml:space="preserve">männl. </t>
  </si>
  <si>
    <t>divers</t>
  </si>
  <si>
    <t>Angaben zu Voll-/Teilzeit</t>
  </si>
  <si>
    <t>Dienst in Vollzeit</t>
  </si>
  <si>
    <r>
      <t>über 18 und bis 24 Monate</t>
    </r>
    <r>
      <rPr>
        <b/>
        <vertAlign val="superscript"/>
        <sz val="14"/>
        <color indexed="8"/>
        <rFont val="Arial"/>
        <family val="2"/>
      </rPr>
      <t>2</t>
    </r>
  </si>
  <si>
    <r>
      <t>Dienst in Teilzeit</t>
    </r>
    <r>
      <rPr>
        <b/>
        <vertAlign val="superscript"/>
        <sz val="14"/>
        <color indexed="8"/>
        <rFont val="Arial"/>
        <family val="2"/>
      </rPr>
      <t>3</t>
    </r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</si>
  <si>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Dienst nach § 8 JFDG, bitte Konzept zu dem Projekt einreichen, sofern dieses nicht schon im BMFSFJ vorliegt.</t>
    </r>
  </si>
  <si>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Dienst gemäß Freiwilligendiensteteilzeitgesetz vom 10.05.2019</t>
    </r>
  </si>
  <si>
    <t>Kontrollsumme:</t>
  </si>
  <si>
    <t>ohne Angabe</t>
  </si>
  <si>
    <t>AEJ</t>
  </si>
  <si>
    <t>AEJ Ausland</t>
  </si>
  <si>
    <t>ASB</t>
  </si>
  <si>
    <t>AWO</t>
  </si>
  <si>
    <t>BKJ</t>
  </si>
  <si>
    <t>DPWV</t>
  </si>
  <si>
    <t>DRK</t>
  </si>
  <si>
    <t>DSJ</t>
  </si>
  <si>
    <t>IB</t>
  </si>
  <si>
    <t>JHD</t>
  </si>
  <si>
    <t>JUH</t>
  </si>
  <si>
    <t>MHD</t>
  </si>
  <si>
    <t>BAFzA</t>
  </si>
  <si>
    <t>Vollzeit &amp; Teilzeit (Kontrolzahlen)</t>
  </si>
  <si>
    <t xml:space="preserve">     insgesamt</t>
  </si>
  <si>
    <t>Statistische Angaben zum Stichtag: 01.12.2025</t>
  </si>
  <si>
    <t>Statistik 2</t>
  </si>
  <si>
    <t>Allgemeine Angaben (Alle Angaben zu Dienstdauer und Dientszeiten beziehen sich auf die Gesamtzahl der Freiwilligen zum Stichtag 01.12. und nicht nur auf die Neuzugänge.)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</si>
</sst>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vertAlign val="superscript"/>
      <sz val="14"/>
      <color indexed="8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6"/>
      <color theme="1"/>
      <name val="Arial"/>
      <family val="2"/>
    </font>
    <font>
      <sz val="14"/>
      <color indexed="8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indexed="10"/>
      <name val="Arial"/>
      <family val="2"/>
    </font>
    <font>
      <vertAlign val="superscript"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66FF66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81">
    <xf numFmtId="0" fontId="0" fillId="0" borderId="0" xfId="0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3" fontId="9" fillId="2" borderId="5" xfId="0" applyNumberFormat="1" applyFont="1" applyFill="1" applyBorder="1" applyAlignment="1">
      <alignment vertical="top"/>
    </xf>
    <xf numFmtId="3" fontId="7" fillId="2" borderId="1" xfId="0" applyNumberFormat="1" applyFont="1" applyFill="1" applyBorder="1" applyAlignment="1">
      <alignment vertical="top"/>
    </xf>
    <xf numFmtId="3" fontId="9" fillId="2" borderId="7" xfId="0" applyNumberFormat="1" applyFont="1" applyFill="1" applyBorder="1" applyAlignment="1">
      <alignment vertical="top"/>
    </xf>
    <xf numFmtId="3" fontId="9" fillId="2" borderId="9" xfId="0" applyNumberFormat="1" applyFont="1" applyFill="1" applyBorder="1" applyAlignment="1">
      <alignment vertical="top"/>
    </xf>
    <xf numFmtId="3" fontId="9" fillId="2" borderId="10" xfId="0" applyNumberFormat="1" applyFont="1" applyFill="1" applyBorder="1" applyAlignment="1">
      <alignment vertical="top"/>
    </xf>
    <xf numFmtId="3" fontId="9" fillId="2" borderId="12" xfId="0" applyNumberFormat="1" applyFont="1" applyFill="1" applyBorder="1" applyAlignment="1">
      <alignment vertical="top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/>
    <xf numFmtId="0" fontId="16" fillId="0" borderId="0" xfId="0" applyFont="1"/>
    <xf numFmtId="0" fontId="0" fillId="0" borderId="0" xfId="0" applyFont="1"/>
    <xf numFmtId="0" fontId="7" fillId="0" borderId="0" xfId="0" applyFont="1" applyFill="1" applyBorder="1" applyAlignment="1">
      <alignment vertical="top"/>
    </xf>
    <xf numFmtId="0" fontId="0" fillId="0" borderId="0" xfId="0" applyFill="1"/>
    <xf numFmtId="3" fontId="9" fillId="4" borderId="9" xfId="0" applyNumberFormat="1" applyFont="1" applyFill="1" applyBorder="1" applyAlignment="1">
      <alignment vertical="top"/>
    </xf>
    <xf numFmtId="3" fontId="9" fillId="4" borderId="10" xfId="0" applyNumberFormat="1" applyFont="1" applyFill="1" applyBorder="1" applyAlignment="1">
      <alignment vertical="top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9" fillId="0" borderId="0" xfId="0" applyFont="1"/>
    <xf numFmtId="0" fontId="4" fillId="0" borderId="0" xfId="0" applyFont="1"/>
    <xf numFmtId="0" fontId="4" fillId="0" borderId="0" xfId="0" applyFont="1" applyBorder="1"/>
    <xf numFmtId="3" fontId="7" fillId="0" borderId="0" xfId="0" applyNumberFormat="1" applyFont="1" applyFill="1" applyBorder="1" applyAlignment="1">
      <alignment vertical="top"/>
    </xf>
    <xf numFmtId="43" fontId="5" fillId="0" borderId="0" xfId="4" applyFont="1" applyFill="1"/>
    <xf numFmtId="43" fontId="0" fillId="0" borderId="0" xfId="4" applyFont="1" applyFill="1"/>
    <xf numFmtId="0" fontId="18" fillId="4" borderId="3" xfId="0" applyFont="1" applyFill="1" applyBorder="1" applyAlignment="1">
      <alignment horizontal="center"/>
    </xf>
    <xf numFmtId="3" fontId="9" fillId="4" borderId="9" xfId="0" applyNumberFormat="1" applyFont="1" applyFill="1" applyBorder="1" applyAlignment="1">
      <alignment vertical="top" wrapText="1"/>
    </xf>
    <xf numFmtId="3" fontId="9" fillId="4" borderId="10" xfId="0" applyNumberFormat="1" applyFont="1" applyFill="1" applyBorder="1" applyAlignment="1">
      <alignment vertical="top" wrapText="1"/>
    </xf>
    <xf numFmtId="0" fontId="14" fillId="0" borderId="0" xfId="0" applyFont="1" applyAlignment="1">
      <alignment horizontal="center"/>
    </xf>
    <xf numFmtId="3" fontId="7" fillId="5" borderId="1" xfId="0" applyNumberFormat="1" applyFont="1" applyFill="1" applyBorder="1" applyAlignment="1">
      <alignment vertical="top"/>
    </xf>
    <xf numFmtId="3" fontId="9" fillId="5" borderId="9" xfId="0" applyNumberFormat="1" applyFont="1" applyFill="1" applyBorder="1" applyAlignment="1">
      <alignment vertical="top"/>
    </xf>
    <xf numFmtId="3" fontId="9" fillId="5" borderId="10" xfId="0" applyNumberFormat="1" applyFont="1" applyFill="1" applyBorder="1" applyAlignment="1">
      <alignment vertical="top"/>
    </xf>
    <xf numFmtId="3" fontId="9" fillId="4" borderId="7" xfId="0" applyNumberFormat="1" applyFont="1" applyFill="1" applyBorder="1" applyAlignment="1">
      <alignment vertical="top"/>
    </xf>
    <xf numFmtId="3" fontId="7" fillId="4" borderId="1" xfId="0" applyNumberFormat="1" applyFont="1" applyFill="1" applyBorder="1" applyAlignment="1">
      <alignment vertical="top"/>
    </xf>
    <xf numFmtId="3" fontId="9" fillId="4" borderId="5" xfId="0" applyNumberFormat="1" applyFont="1" applyFill="1" applyBorder="1" applyAlignment="1">
      <alignment vertical="top"/>
    </xf>
    <xf numFmtId="3" fontId="9" fillId="4" borderId="12" xfId="0" applyNumberFormat="1" applyFont="1" applyFill="1" applyBorder="1" applyAlignment="1">
      <alignment vertical="top"/>
    </xf>
    <xf numFmtId="0" fontId="0" fillId="4" borderId="0" xfId="0" applyFill="1"/>
    <xf numFmtId="3" fontId="9" fillId="5" borderId="9" xfId="0" applyNumberFormat="1" applyFont="1" applyFill="1" applyBorder="1" applyAlignment="1">
      <alignment vertical="top" wrapText="1"/>
    </xf>
    <xf numFmtId="3" fontId="9" fillId="5" borderId="10" xfId="0" applyNumberFormat="1" applyFont="1" applyFill="1" applyBorder="1" applyAlignment="1">
      <alignment vertical="top" wrapText="1"/>
    </xf>
    <xf numFmtId="0" fontId="9" fillId="2" borderId="3" xfId="0" applyFont="1" applyFill="1" applyBorder="1" applyAlignment="1">
      <alignment horizontal="center"/>
    </xf>
    <xf numFmtId="3" fontId="9" fillId="5" borderId="12" xfId="0" applyNumberFormat="1" applyFont="1" applyFill="1" applyBorder="1" applyAlignment="1">
      <alignment vertical="top"/>
    </xf>
    <xf numFmtId="3" fontId="12" fillId="2" borderId="11" xfId="0" applyNumberFormat="1" applyFont="1" applyFill="1" applyBorder="1" applyAlignment="1">
      <alignment vertical="top"/>
    </xf>
    <xf numFmtId="3" fontId="12" fillId="5" borderId="11" xfId="0" applyNumberFormat="1" applyFont="1" applyFill="1" applyBorder="1" applyAlignment="1">
      <alignment vertical="top"/>
    </xf>
    <xf numFmtId="3" fontId="12" fillId="2" borderId="12" xfId="0" applyNumberFormat="1" applyFont="1" applyFill="1" applyBorder="1" applyAlignment="1">
      <alignment vertical="top"/>
    </xf>
    <xf numFmtId="3" fontId="12" fillId="2" borderId="9" xfId="0" applyNumberFormat="1" applyFont="1" applyFill="1" applyBorder="1" applyAlignment="1">
      <alignment vertical="top"/>
    </xf>
    <xf numFmtId="3" fontId="9" fillId="5" borderId="7" xfId="0" applyNumberFormat="1" applyFont="1" applyFill="1" applyBorder="1" applyAlignment="1">
      <alignment vertical="top"/>
    </xf>
    <xf numFmtId="3" fontId="7" fillId="5" borderId="4" xfId="0" applyNumberFormat="1" applyFont="1" applyFill="1" applyBorder="1" applyAlignment="1">
      <alignment vertical="top" wrapText="1"/>
    </xf>
    <xf numFmtId="3" fontId="7" fillId="5" borderId="1" xfId="0" applyNumberFormat="1" applyFont="1" applyFill="1" applyBorder="1" applyAlignment="1">
      <alignment vertical="top" wrapText="1"/>
    </xf>
    <xf numFmtId="3" fontId="12" fillId="5" borderId="9" xfId="0" applyNumberFormat="1" applyFont="1" applyFill="1" applyBorder="1" applyAlignment="1">
      <alignment vertical="top"/>
    </xf>
    <xf numFmtId="3" fontId="12" fillId="5" borderId="12" xfId="0" applyNumberFormat="1" applyFont="1" applyFill="1" applyBorder="1" applyAlignment="1">
      <alignment vertical="top"/>
    </xf>
    <xf numFmtId="0" fontId="0" fillId="5" borderId="0" xfId="0" applyFill="1"/>
    <xf numFmtId="3" fontId="9" fillId="5" borderId="8" xfId="0" applyNumberFormat="1" applyFont="1" applyFill="1" applyBorder="1" applyAlignment="1">
      <alignment vertical="top"/>
    </xf>
    <xf numFmtId="3" fontId="9" fillId="5" borderId="5" xfId="0" applyNumberFormat="1" applyFont="1" applyFill="1" applyBorder="1" applyAlignment="1">
      <alignment vertical="top"/>
    </xf>
    <xf numFmtId="3" fontId="9" fillId="5" borderId="12" xfId="0" applyNumberFormat="1" applyFont="1" applyFill="1" applyBorder="1" applyAlignment="1">
      <alignment vertical="top" wrapText="1"/>
    </xf>
    <xf numFmtId="3" fontId="7" fillId="4" borderId="1" xfId="0" applyNumberFormat="1" applyFont="1" applyFill="1" applyBorder="1" applyAlignment="1">
      <alignment vertical="top" wrapText="1"/>
    </xf>
    <xf numFmtId="3" fontId="9" fillId="4" borderId="12" xfId="0" applyNumberFormat="1" applyFont="1" applyFill="1" applyBorder="1" applyAlignment="1">
      <alignment vertical="top" wrapText="1"/>
    </xf>
    <xf numFmtId="3" fontId="12" fillId="4" borderId="11" xfId="0" applyNumberFormat="1" applyFont="1" applyFill="1" applyBorder="1" applyAlignment="1">
      <alignment vertical="top"/>
    </xf>
    <xf numFmtId="3" fontId="12" fillId="4" borderId="9" xfId="0" applyNumberFormat="1" applyFont="1" applyFill="1" applyBorder="1" applyAlignment="1">
      <alignment vertical="top"/>
    </xf>
    <xf numFmtId="3" fontId="12" fillId="4" borderId="12" xfId="0" applyNumberFormat="1" applyFont="1" applyFill="1" applyBorder="1" applyAlignment="1">
      <alignment vertical="top"/>
    </xf>
    <xf numFmtId="3" fontId="9" fillId="5" borderId="16" xfId="0" applyNumberFormat="1" applyFont="1" applyFill="1" applyBorder="1" applyAlignment="1">
      <alignment vertical="top"/>
    </xf>
    <xf numFmtId="3" fontId="12" fillId="5" borderId="13" xfId="0" applyNumberFormat="1" applyFont="1" applyFill="1" applyBorder="1" applyAlignment="1">
      <alignment vertical="top"/>
    </xf>
    <xf numFmtId="0" fontId="18" fillId="2" borderId="3" xfId="0" applyFont="1" applyFill="1" applyBorder="1" applyAlignment="1">
      <alignment horizontal="center" wrapText="1"/>
    </xf>
    <xf numFmtId="0" fontId="18" fillId="4" borderId="20" xfId="0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 wrapText="1"/>
    </xf>
    <xf numFmtId="3" fontId="7" fillId="5" borderId="20" xfId="0" applyNumberFormat="1" applyFont="1" applyFill="1" applyBorder="1" applyAlignment="1">
      <alignment vertical="top" wrapText="1"/>
    </xf>
    <xf numFmtId="3" fontId="9" fillId="5" borderId="22" xfId="0" applyNumberFormat="1" applyFont="1" applyFill="1" applyBorder="1" applyAlignment="1">
      <alignment vertical="top" wrapText="1"/>
    </xf>
    <xf numFmtId="3" fontId="7" fillId="4" borderId="23" xfId="0" applyNumberFormat="1" applyFont="1" applyFill="1" applyBorder="1" applyAlignment="1">
      <alignment vertical="top"/>
    </xf>
    <xf numFmtId="3" fontId="9" fillId="4" borderId="22" xfId="0" applyNumberFormat="1" applyFont="1" applyFill="1" applyBorder="1" applyAlignment="1">
      <alignment vertical="top"/>
    </xf>
    <xf numFmtId="3" fontId="7" fillId="5" borderId="23" xfId="0" applyNumberFormat="1" applyFont="1" applyFill="1" applyBorder="1" applyAlignment="1">
      <alignment vertical="top"/>
    </xf>
    <xf numFmtId="3" fontId="9" fillId="5" borderId="22" xfId="0" applyNumberFormat="1" applyFont="1" applyFill="1" applyBorder="1" applyAlignment="1">
      <alignment vertical="top"/>
    </xf>
    <xf numFmtId="3" fontId="7" fillId="4" borderId="23" xfId="0" applyNumberFormat="1" applyFont="1" applyFill="1" applyBorder="1" applyAlignment="1">
      <alignment vertical="top" wrapText="1"/>
    </xf>
    <xf numFmtId="3" fontId="9" fillId="4" borderId="22" xfId="0" applyNumberFormat="1" applyFont="1" applyFill="1" applyBorder="1" applyAlignment="1">
      <alignment vertical="top" wrapText="1"/>
    </xf>
    <xf numFmtId="0" fontId="9" fillId="2" borderId="20" xfId="0" applyFont="1" applyFill="1" applyBorder="1" applyAlignment="1">
      <alignment horizontal="center"/>
    </xf>
    <xf numFmtId="3" fontId="7" fillId="2" borderId="23" xfId="0" applyNumberFormat="1" applyFont="1" applyFill="1" applyBorder="1" applyAlignment="1">
      <alignment vertical="top"/>
    </xf>
    <xf numFmtId="3" fontId="7" fillId="5" borderId="34" xfId="0" applyNumberFormat="1" applyFont="1" applyFill="1" applyBorder="1" applyAlignment="1">
      <alignment vertical="top"/>
    </xf>
    <xf numFmtId="3" fontId="7" fillId="2" borderId="34" xfId="0" applyNumberFormat="1" applyFont="1" applyFill="1" applyBorder="1" applyAlignment="1">
      <alignment vertical="top"/>
    </xf>
    <xf numFmtId="0" fontId="18" fillId="2" borderId="20" xfId="0" applyFont="1" applyFill="1" applyBorder="1" applyAlignment="1">
      <alignment horizontal="center"/>
    </xf>
    <xf numFmtId="3" fontId="9" fillId="2" borderId="22" xfId="0" applyNumberFormat="1" applyFont="1" applyFill="1" applyBorder="1" applyAlignment="1">
      <alignment vertical="top"/>
    </xf>
    <xf numFmtId="3" fontId="7" fillId="4" borderId="34" xfId="0" applyNumberFormat="1" applyFont="1" applyFill="1" applyBorder="1" applyAlignment="1">
      <alignment vertical="top"/>
    </xf>
    <xf numFmtId="3" fontId="9" fillId="5" borderId="36" xfId="0" applyNumberFormat="1" applyFont="1" applyFill="1" applyBorder="1" applyAlignment="1">
      <alignment vertical="top"/>
    </xf>
    <xf numFmtId="3" fontId="9" fillId="5" borderId="23" xfId="0" applyNumberFormat="1" applyFont="1" applyFill="1" applyBorder="1" applyAlignment="1">
      <alignment vertical="top"/>
    </xf>
    <xf numFmtId="0" fontId="18" fillId="2" borderId="40" xfId="0" applyFont="1" applyFill="1" applyBorder="1"/>
    <xf numFmtId="0" fontId="9" fillId="2" borderId="32" xfId="0" applyFont="1" applyFill="1" applyBorder="1"/>
    <xf numFmtId="3" fontId="7" fillId="0" borderId="2" xfId="0" applyNumberFormat="1" applyFont="1" applyFill="1" applyBorder="1" applyAlignment="1">
      <alignment vertical="top"/>
    </xf>
    <xf numFmtId="3" fontId="7" fillId="0" borderId="1" xfId="0" applyNumberFormat="1" applyFont="1" applyFill="1" applyBorder="1" applyAlignment="1">
      <alignment vertical="top"/>
    </xf>
    <xf numFmtId="0" fontId="18" fillId="2" borderId="26" xfId="0" applyFont="1" applyFill="1" applyBorder="1" applyAlignment="1">
      <alignment horizontal="center" wrapText="1"/>
    </xf>
    <xf numFmtId="3" fontId="12" fillId="5" borderId="27" xfId="0" applyNumberFormat="1" applyFont="1" applyFill="1" applyBorder="1" applyAlignment="1">
      <alignment vertical="top"/>
    </xf>
    <xf numFmtId="3" fontId="12" fillId="0" borderId="0" xfId="0" applyNumberFormat="1" applyFont="1" applyFill="1" applyBorder="1" applyAlignment="1">
      <alignment vertical="top"/>
    </xf>
    <xf numFmtId="3" fontId="7" fillId="6" borderId="34" xfId="0" applyNumberFormat="1" applyFont="1" applyFill="1" applyBorder="1" applyAlignment="1">
      <alignment vertical="top"/>
    </xf>
    <xf numFmtId="3" fontId="12" fillId="6" borderId="9" xfId="0" applyNumberFormat="1" applyFont="1" applyFill="1" applyBorder="1" applyAlignment="1">
      <alignment vertical="top"/>
    </xf>
    <xf numFmtId="3" fontId="12" fillId="6" borderId="12" xfId="0" applyNumberFormat="1" applyFont="1" applyFill="1" applyBorder="1" applyAlignment="1">
      <alignment vertical="top"/>
    </xf>
    <xf numFmtId="3" fontId="12" fillId="6" borderId="11" xfId="0" applyNumberFormat="1" applyFont="1" applyFill="1" applyBorder="1" applyAlignment="1">
      <alignment vertical="top"/>
    </xf>
    <xf numFmtId="3" fontId="7" fillId="6" borderId="4" xfId="0" applyNumberFormat="1" applyFont="1" applyFill="1" applyBorder="1" applyAlignment="1">
      <alignment vertical="top" wrapText="1"/>
    </xf>
    <xf numFmtId="3" fontId="9" fillId="6" borderId="13" xfId="0" applyNumberFormat="1" applyFont="1" applyFill="1" applyBorder="1" applyAlignment="1">
      <alignment vertical="top" wrapText="1"/>
    </xf>
    <xf numFmtId="3" fontId="9" fillId="6" borderId="14" xfId="0" applyNumberFormat="1" applyFont="1" applyFill="1" applyBorder="1" applyAlignment="1">
      <alignment vertical="top" wrapText="1"/>
    </xf>
    <xf numFmtId="3" fontId="9" fillId="6" borderId="35" xfId="0" applyNumberFormat="1" applyFont="1" applyFill="1" applyBorder="1" applyAlignment="1">
      <alignment vertical="top" wrapText="1"/>
    </xf>
    <xf numFmtId="3" fontId="7" fillId="6" borderId="1" xfId="0" applyNumberFormat="1" applyFont="1" applyFill="1" applyBorder="1" applyAlignment="1">
      <alignment vertical="top" wrapText="1"/>
    </xf>
    <xf numFmtId="3" fontId="9" fillId="6" borderId="15" xfId="0" applyNumberFormat="1" applyFont="1" applyFill="1" applyBorder="1" applyAlignment="1">
      <alignment vertical="top" wrapText="1"/>
    </xf>
    <xf numFmtId="3" fontId="7" fillId="6" borderId="20" xfId="0" applyNumberFormat="1" applyFont="1" applyFill="1" applyBorder="1" applyAlignment="1">
      <alignment vertical="top" wrapText="1"/>
    </xf>
    <xf numFmtId="3" fontId="9" fillId="6" borderId="7" xfId="0" applyNumberFormat="1" applyFont="1" applyFill="1" applyBorder="1" applyAlignment="1">
      <alignment vertical="top"/>
    </xf>
    <xf numFmtId="3" fontId="9" fillId="6" borderId="5" xfId="0" applyNumberFormat="1" applyFont="1" applyFill="1" applyBorder="1" applyAlignment="1">
      <alignment vertical="top"/>
    </xf>
    <xf numFmtId="49" fontId="3" fillId="0" borderId="0" xfId="4" applyNumberFormat="1" applyFont="1" applyFill="1" applyAlignment="1"/>
    <xf numFmtId="3" fontId="9" fillId="5" borderId="28" xfId="0" applyNumberFormat="1" applyFont="1" applyFill="1" applyBorder="1" applyAlignment="1">
      <alignment vertical="top" wrapText="1"/>
    </xf>
    <xf numFmtId="3" fontId="9" fillId="6" borderId="40" xfId="0" applyNumberFormat="1" applyFont="1" applyFill="1" applyBorder="1" applyAlignment="1">
      <alignment vertical="top" wrapText="1"/>
    </xf>
    <xf numFmtId="3" fontId="9" fillId="5" borderId="28" xfId="0" applyNumberFormat="1" applyFont="1" applyFill="1" applyBorder="1" applyAlignment="1">
      <alignment vertical="top"/>
    </xf>
    <xf numFmtId="3" fontId="9" fillId="4" borderId="28" xfId="0" applyNumberFormat="1" applyFont="1" applyFill="1" applyBorder="1" applyAlignment="1">
      <alignment vertical="top"/>
    </xf>
    <xf numFmtId="3" fontId="9" fillId="2" borderId="28" xfId="0" applyNumberFormat="1" applyFont="1" applyFill="1" applyBorder="1" applyAlignment="1">
      <alignment vertical="top" wrapText="1"/>
    </xf>
    <xf numFmtId="3" fontId="9" fillId="4" borderId="28" xfId="0" applyNumberFormat="1" applyFont="1" applyFill="1" applyBorder="1" applyAlignment="1">
      <alignment vertical="top" wrapText="1"/>
    </xf>
    <xf numFmtId="3" fontId="7" fillId="7" borderId="44" xfId="0" applyNumberFormat="1" applyFont="1" applyFill="1" applyBorder="1" applyAlignment="1">
      <alignment vertical="top"/>
    </xf>
    <xf numFmtId="3" fontId="7" fillId="7" borderId="42" xfId="0" applyNumberFormat="1" applyFont="1" applyFill="1" applyBorder="1" applyAlignment="1">
      <alignment vertical="top"/>
    </xf>
    <xf numFmtId="3" fontId="12" fillId="5" borderId="34" xfId="0" applyNumberFormat="1" applyFont="1" applyFill="1" applyBorder="1" applyAlignment="1">
      <alignment vertical="top"/>
    </xf>
    <xf numFmtId="3" fontId="12" fillId="4" borderId="34" xfId="0" applyNumberFormat="1" applyFont="1" applyFill="1" applyBorder="1" applyAlignment="1">
      <alignment vertical="top"/>
    </xf>
    <xf numFmtId="3" fontId="12" fillId="6" borderId="34" xfId="0" applyNumberFormat="1" applyFont="1" applyFill="1" applyBorder="1" applyAlignment="1">
      <alignment vertical="top"/>
    </xf>
    <xf numFmtId="3" fontId="7" fillId="8" borderId="29" xfId="0" applyNumberFormat="1" applyFont="1" applyFill="1" applyBorder="1" applyAlignment="1">
      <alignment vertical="top"/>
    </xf>
    <xf numFmtId="3" fontId="7" fillId="8" borderId="31" xfId="0" applyNumberFormat="1" applyFont="1" applyFill="1" applyBorder="1" applyAlignment="1">
      <alignment vertical="top"/>
    </xf>
    <xf numFmtId="3" fontId="7" fillId="8" borderId="24" xfId="0" applyNumberFormat="1" applyFont="1" applyFill="1" applyBorder="1" applyAlignment="1">
      <alignment vertical="top"/>
    </xf>
    <xf numFmtId="3" fontId="7" fillId="8" borderId="33" xfId="0" applyNumberFormat="1" applyFont="1" applyFill="1" applyBorder="1" applyAlignment="1">
      <alignment vertical="top"/>
    </xf>
    <xf numFmtId="0" fontId="7" fillId="8" borderId="25" xfId="0" applyFont="1" applyFill="1" applyBorder="1" applyAlignment="1">
      <alignment vertical="top"/>
    </xf>
    <xf numFmtId="3" fontId="7" fillId="8" borderId="30" xfId="0" applyNumberFormat="1" applyFont="1" applyFill="1" applyBorder="1" applyAlignment="1">
      <alignment vertical="top"/>
    </xf>
    <xf numFmtId="3" fontId="7" fillId="8" borderId="37" xfId="0" applyNumberFormat="1" applyFont="1" applyFill="1" applyBorder="1" applyAlignment="1">
      <alignment vertical="top"/>
    </xf>
    <xf numFmtId="3" fontId="7" fillId="8" borderId="38" xfId="0" applyNumberFormat="1" applyFont="1" applyFill="1" applyBorder="1" applyAlignment="1">
      <alignment vertical="top"/>
    </xf>
    <xf numFmtId="3" fontId="7" fillId="8" borderId="39" xfId="0" applyNumberFormat="1" applyFont="1" applyFill="1" applyBorder="1" applyAlignment="1">
      <alignment vertical="top"/>
    </xf>
    <xf numFmtId="0" fontId="0" fillId="8" borderId="0" xfId="0" applyFill="1"/>
    <xf numFmtId="0" fontId="21" fillId="0" borderId="0" xfId="0" applyFont="1" applyAlignment="1">
      <alignment horizontal="left"/>
    </xf>
    <xf numFmtId="0" fontId="10" fillId="0" borderId="6" xfId="0" applyFont="1" applyBorder="1" applyAlignment="1"/>
    <xf numFmtId="3" fontId="12" fillId="5" borderId="28" xfId="0" applyNumberFormat="1" applyFont="1" applyFill="1" applyBorder="1" applyAlignment="1">
      <alignment vertical="top"/>
    </xf>
    <xf numFmtId="3" fontId="12" fillId="6" borderId="28" xfId="0" applyNumberFormat="1" applyFont="1" applyFill="1" applyBorder="1" applyAlignment="1">
      <alignment vertical="top"/>
    </xf>
    <xf numFmtId="3" fontId="12" fillId="4" borderId="28" xfId="0" applyNumberFormat="1" applyFont="1" applyFill="1" applyBorder="1" applyAlignment="1">
      <alignment vertical="top"/>
    </xf>
    <xf numFmtId="3" fontId="9" fillId="4" borderId="40" xfId="0" applyNumberFormat="1" applyFont="1" applyFill="1" applyBorder="1" applyAlignment="1">
      <alignment vertical="top" wrapText="1"/>
    </xf>
    <xf numFmtId="3" fontId="12" fillId="0" borderId="11" xfId="0" applyNumberFormat="1" applyFont="1" applyFill="1" applyBorder="1" applyAlignment="1">
      <alignment vertical="top"/>
    </xf>
    <xf numFmtId="3" fontId="12" fillId="0" borderId="12" xfId="0" applyNumberFormat="1" applyFont="1" applyFill="1" applyBorder="1" applyAlignment="1">
      <alignment vertical="top"/>
    </xf>
    <xf numFmtId="3" fontId="9" fillId="0" borderId="9" xfId="0" applyNumberFormat="1" applyFont="1" applyFill="1" applyBorder="1" applyAlignment="1">
      <alignment vertical="top"/>
    </xf>
    <xf numFmtId="3" fontId="9" fillId="0" borderId="10" xfId="0" applyNumberFormat="1" applyFont="1" applyFill="1" applyBorder="1" applyAlignment="1">
      <alignment vertical="top"/>
    </xf>
    <xf numFmtId="3" fontId="9" fillId="0" borderId="12" xfId="0" applyNumberFormat="1" applyFont="1" applyFill="1" applyBorder="1" applyAlignment="1">
      <alignment vertical="top"/>
    </xf>
    <xf numFmtId="3" fontId="7" fillId="0" borderId="23" xfId="0" applyNumberFormat="1" applyFont="1" applyFill="1" applyBorder="1" applyAlignment="1">
      <alignment vertical="top"/>
    </xf>
    <xf numFmtId="3" fontId="9" fillId="0" borderId="22" xfId="0" applyNumberFormat="1" applyFont="1" applyFill="1" applyBorder="1" applyAlignment="1">
      <alignment vertical="top"/>
    </xf>
    <xf numFmtId="3" fontId="7" fillId="0" borderId="34" xfId="0" applyNumberFormat="1" applyFont="1" applyFill="1" applyBorder="1" applyAlignment="1">
      <alignment vertical="top"/>
    </xf>
    <xf numFmtId="3" fontId="9" fillId="0" borderId="7" xfId="0" applyNumberFormat="1" applyFont="1" applyFill="1" applyBorder="1" applyAlignment="1">
      <alignment vertical="top"/>
    </xf>
    <xf numFmtId="3" fontId="9" fillId="0" borderId="5" xfId="0" applyNumberFormat="1" applyFont="1" applyFill="1" applyBorder="1" applyAlignment="1">
      <alignment vertical="top"/>
    </xf>
    <xf numFmtId="3" fontId="12" fillId="0" borderId="34" xfId="0" applyNumberFormat="1" applyFont="1" applyFill="1" applyBorder="1" applyAlignment="1">
      <alignment vertical="top"/>
    </xf>
    <xf numFmtId="3" fontId="12" fillId="0" borderId="28" xfId="0" applyNumberFormat="1" applyFont="1" applyFill="1" applyBorder="1" applyAlignment="1">
      <alignment vertical="top"/>
    </xf>
    <xf numFmtId="3" fontId="12" fillId="0" borderId="5" xfId="0" applyNumberFormat="1" applyFont="1" applyFill="1" applyBorder="1" applyAlignment="1">
      <alignment horizontal="left" vertical="top"/>
    </xf>
    <xf numFmtId="0" fontId="18" fillId="0" borderId="0" xfId="0" applyFont="1" applyFill="1"/>
    <xf numFmtId="3" fontId="9" fillId="0" borderId="28" xfId="0" applyNumberFormat="1" applyFont="1" applyFill="1" applyBorder="1" applyAlignment="1">
      <alignment vertical="top" wrapText="1"/>
    </xf>
    <xf numFmtId="3" fontId="12" fillId="0" borderId="9" xfId="0" applyNumberFormat="1" applyFont="1" applyFill="1" applyBorder="1" applyAlignment="1">
      <alignment vertical="top"/>
    </xf>
    <xf numFmtId="3" fontId="12" fillId="6" borderId="22" xfId="0" applyNumberFormat="1" applyFont="1" applyFill="1" applyBorder="1" applyAlignment="1">
      <alignment vertical="top"/>
    </xf>
    <xf numFmtId="3" fontId="12" fillId="2" borderId="22" xfId="0" applyNumberFormat="1" applyFont="1" applyFill="1" applyBorder="1" applyAlignment="1">
      <alignment vertical="top"/>
    </xf>
    <xf numFmtId="3" fontId="12" fillId="5" borderId="22" xfId="0" applyNumberFormat="1" applyFont="1" applyFill="1" applyBorder="1" applyAlignment="1">
      <alignment vertical="top"/>
    </xf>
    <xf numFmtId="3" fontId="12" fillId="0" borderId="22" xfId="0" applyNumberFormat="1" applyFont="1" applyFill="1" applyBorder="1" applyAlignment="1">
      <alignment vertical="top"/>
    </xf>
    <xf numFmtId="3" fontId="12" fillId="4" borderId="22" xfId="0" applyNumberFormat="1" applyFont="1" applyFill="1" applyBorder="1" applyAlignment="1">
      <alignment vertical="top"/>
    </xf>
    <xf numFmtId="3" fontId="7" fillId="4" borderId="41" xfId="0" applyNumberFormat="1" applyFont="1" applyFill="1" applyBorder="1" applyAlignment="1">
      <alignment vertical="top"/>
    </xf>
    <xf numFmtId="3" fontId="12" fillId="4" borderId="41" xfId="0" applyNumberFormat="1" applyFont="1" applyFill="1" applyBorder="1" applyAlignment="1">
      <alignment vertical="top"/>
    </xf>
    <xf numFmtId="3" fontId="12" fillId="4" borderId="25" xfId="0" applyNumberFormat="1" applyFont="1" applyFill="1" applyBorder="1" applyAlignment="1">
      <alignment vertical="top"/>
    </xf>
    <xf numFmtId="3" fontId="7" fillId="7" borderId="29" xfId="0" applyNumberFormat="1" applyFont="1" applyFill="1" applyBorder="1" applyAlignment="1">
      <alignment vertical="top"/>
    </xf>
    <xf numFmtId="3" fontId="7" fillId="7" borderId="30" xfId="0" applyNumberFormat="1" applyFont="1" applyFill="1" applyBorder="1" applyAlignment="1">
      <alignment vertical="top"/>
    </xf>
    <xf numFmtId="3" fontId="7" fillId="7" borderId="24" xfId="0" applyNumberFormat="1" applyFont="1" applyFill="1" applyBorder="1" applyAlignment="1">
      <alignment vertical="top"/>
    </xf>
    <xf numFmtId="3" fontId="7" fillId="7" borderId="47" xfId="0" applyNumberFormat="1" applyFont="1" applyFill="1" applyBorder="1" applyAlignment="1">
      <alignment vertical="top"/>
    </xf>
    <xf numFmtId="3" fontId="7" fillId="7" borderId="46" xfId="0" applyNumberFormat="1" applyFont="1" applyFill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7" fillId="5" borderId="44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0" fillId="0" borderId="0" xfId="0" applyFont="1" applyAlignment="1"/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49" fontId="2" fillId="0" borderId="0" xfId="4" applyNumberFormat="1" applyFont="1" applyFill="1" applyAlignment="1">
      <alignment horizontal="left" wrapText="1"/>
    </xf>
    <xf numFmtId="49" fontId="3" fillId="0" borderId="0" xfId="4" applyNumberFormat="1" applyFont="1" applyFill="1" applyAlignment="1">
      <alignment horizontal="left" wrapText="1"/>
    </xf>
  </cellXfs>
  <cellStyles count="5">
    <cellStyle name="Komma" xfId="4" builtinId="3"/>
    <cellStyle name="Prozent 2" xfId="1" xr:uid="{00000000-0005-0000-0000-000002000000}"/>
    <cellStyle name="Prozent 3" xfId="2" xr:uid="{00000000-0005-0000-0000-000003000000}"/>
    <cellStyle name="Prozent 4" xfId="3" xr:uid="{00000000-0005-0000-0000-000004000000}"/>
    <cellStyle name="Standard" xfId="0" builtinId="0"/>
  </cellStyles>
  <dxfs count="0"/>
  <tableStyles count="0" defaultTableStyle="TableStyleMedium9" defaultPivotStyle="PivotStyleLight16"/>
  <colors>
    <mruColors>
      <color rgb="FF00CC99"/>
      <color rgb="FF00FF00"/>
      <color rgb="FFB7DEE8"/>
      <color rgb="FFFFFFCC"/>
      <color rgb="FF66FF66"/>
      <color rgb="FF99CC00"/>
      <color rgb="FFCCFF99"/>
      <color rgb="FFC0C0C0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6F88E-0C7C-4DAA-96C2-9509326ABD55}">
  <dimension ref="A1:AU35"/>
  <sheetViews>
    <sheetView tabSelected="1" view="pageBreakPreview" topLeftCell="A13" zoomScale="106" zoomScaleNormal="100" zoomScaleSheetLayoutView="106" workbookViewId="0">
      <selection activeCell="B30" sqref="B30:F31"/>
    </sheetView>
  </sheetViews>
  <sheetFormatPr baseColWidth="10" defaultRowHeight="18" x14ac:dyDescent="0.25"/>
  <cols>
    <col min="1" max="1" width="32.140625" style="2" customWidth="1"/>
    <col min="2" max="2" width="11" style="2" customWidth="1"/>
    <col min="3" max="3" width="9.85546875" style="2" bestFit="1" customWidth="1"/>
    <col min="4" max="4" width="13" style="2" bestFit="1" customWidth="1"/>
    <col min="5" max="5" width="8" style="2" customWidth="1"/>
    <col min="6" max="6" width="9.28515625" style="2" customWidth="1"/>
    <col min="7" max="10" width="8" style="2" customWidth="1"/>
    <col min="11" max="11" width="9.28515625" style="2" customWidth="1"/>
    <col min="12" max="14" width="9.85546875" style="3" bestFit="1" customWidth="1"/>
    <col min="15" max="15" width="8" style="3" customWidth="1"/>
    <col min="16" max="16" width="9" style="3" customWidth="1"/>
    <col min="17" max="20" width="8" style="3" customWidth="1"/>
    <col min="21" max="21" width="10.140625" style="3" customWidth="1"/>
    <col min="22" max="25" width="8" style="3" customWidth="1"/>
    <col min="26" max="26" width="10.5703125" style="3" customWidth="1"/>
    <col min="27" max="29" width="9.85546875" bestFit="1" customWidth="1"/>
    <col min="30" max="30" width="8" customWidth="1"/>
    <col min="31" max="31" width="9.5703125" customWidth="1"/>
    <col min="32" max="34" width="9.85546875" bestFit="1" customWidth="1"/>
    <col min="35" max="35" width="8" customWidth="1"/>
    <col min="36" max="36" width="9.5703125" customWidth="1"/>
    <col min="37" max="40" width="8" customWidth="1"/>
    <col min="41" max="41" width="9.7109375" customWidth="1"/>
    <col min="46" max="46" width="9.7109375" customWidth="1"/>
  </cols>
  <sheetData>
    <row r="1" spans="1:46" s="11" customFormat="1" ht="20.25" x14ac:dyDescent="0.25">
      <c r="A1" s="10" t="s">
        <v>34</v>
      </c>
      <c r="B1" s="2"/>
      <c r="C1" s="2"/>
      <c r="D1" s="2"/>
      <c r="E1" s="2"/>
      <c r="F1" s="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46" s="2" customFormat="1" x14ac:dyDescent="0.25">
      <c r="A2" s="2" t="s">
        <v>33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46" s="2" customFormat="1" x14ac:dyDescent="0.25"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46" s="2" customFormat="1" x14ac:dyDescent="0.25">
      <c r="A4" s="1" t="s">
        <v>35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46" s="23" customFormat="1" ht="14.25" x14ac:dyDescent="0.2">
      <c r="A5" s="31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46" x14ac:dyDescent="0.25">
      <c r="A6" s="126"/>
      <c r="L6" s="2"/>
    </row>
    <row r="7" spans="1:46" ht="18.75" thickBot="1" x14ac:dyDescent="0.3">
      <c r="A7" s="145"/>
      <c r="L7" s="2"/>
      <c r="M7" s="2"/>
    </row>
    <row r="8" spans="1:46" ht="18.75" customHeight="1" thickBot="1" x14ac:dyDescent="0.3">
      <c r="A8" s="127"/>
      <c r="B8" s="176"/>
      <c r="C8" s="177"/>
      <c r="D8" s="177"/>
      <c r="E8" s="177"/>
      <c r="F8" s="178"/>
      <c r="G8" s="171" t="s">
        <v>4</v>
      </c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5"/>
      <c r="AA8" s="170" t="s">
        <v>10</v>
      </c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62" t="s">
        <v>3</v>
      </c>
      <c r="AQ8" s="163"/>
      <c r="AR8" s="163"/>
      <c r="AS8" s="163"/>
      <c r="AT8" s="164"/>
    </row>
    <row r="9" spans="1:46" ht="59.25" customHeight="1" x14ac:dyDescent="0.25">
      <c r="A9" s="85"/>
      <c r="B9" s="165" t="s">
        <v>3</v>
      </c>
      <c r="C9" s="166"/>
      <c r="D9" s="166"/>
      <c r="E9" s="166"/>
      <c r="F9" s="167"/>
      <c r="G9" s="166" t="s">
        <v>5</v>
      </c>
      <c r="H9" s="166"/>
      <c r="I9" s="166"/>
      <c r="J9" s="166"/>
      <c r="K9" s="167"/>
      <c r="L9" s="165" t="s">
        <v>6</v>
      </c>
      <c r="M9" s="166"/>
      <c r="N9" s="166"/>
      <c r="O9" s="166"/>
      <c r="P9" s="166"/>
      <c r="Q9" s="165" t="s">
        <v>7</v>
      </c>
      <c r="R9" s="166"/>
      <c r="S9" s="166"/>
      <c r="T9" s="166"/>
      <c r="U9" s="167"/>
      <c r="V9" s="166" t="s">
        <v>12</v>
      </c>
      <c r="W9" s="166"/>
      <c r="X9" s="166"/>
      <c r="Y9" s="166"/>
      <c r="Z9" s="167"/>
      <c r="AA9" s="165" t="s">
        <v>3</v>
      </c>
      <c r="AB9" s="166"/>
      <c r="AC9" s="166"/>
      <c r="AD9" s="166"/>
      <c r="AE9" s="166"/>
      <c r="AF9" s="165" t="s">
        <v>11</v>
      </c>
      <c r="AG9" s="166"/>
      <c r="AH9" s="166"/>
      <c r="AI9" s="166"/>
      <c r="AJ9" s="167"/>
      <c r="AK9" s="172" t="s">
        <v>13</v>
      </c>
      <c r="AL9" s="173"/>
      <c r="AM9" s="173"/>
      <c r="AN9" s="173"/>
      <c r="AO9" s="174"/>
      <c r="AP9" s="165" t="s">
        <v>31</v>
      </c>
      <c r="AQ9" s="166"/>
      <c r="AR9" s="166"/>
      <c r="AS9" s="166"/>
      <c r="AT9" s="167"/>
    </row>
    <row r="10" spans="1:46" s="22" customFormat="1" ht="45.75" x14ac:dyDescent="0.25">
      <c r="A10" s="84"/>
      <c r="B10" s="79" t="s">
        <v>2</v>
      </c>
      <c r="C10" s="20" t="s">
        <v>1</v>
      </c>
      <c r="D10" s="20" t="s">
        <v>8</v>
      </c>
      <c r="E10" s="20" t="s">
        <v>9</v>
      </c>
      <c r="F10" s="88" t="s">
        <v>17</v>
      </c>
      <c r="G10" s="21" t="s">
        <v>2</v>
      </c>
      <c r="H10" s="20" t="s">
        <v>1</v>
      </c>
      <c r="I10" s="20" t="s">
        <v>8</v>
      </c>
      <c r="J10" s="20" t="s">
        <v>9</v>
      </c>
      <c r="K10" s="66" t="s">
        <v>17</v>
      </c>
      <c r="L10" s="79" t="s">
        <v>2</v>
      </c>
      <c r="M10" s="20" t="s">
        <v>1</v>
      </c>
      <c r="N10" s="20" t="s">
        <v>8</v>
      </c>
      <c r="O10" s="20" t="s">
        <v>9</v>
      </c>
      <c r="P10" s="64" t="s">
        <v>17</v>
      </c>
      <c r="Q10" s="79" t="s">
        <v>2</v>
      </c>
      <c r="R10" s="20" t="s">
        <v>1</v>
      </c>
      <c r="S10" s="20" t="s">
        <v>8</v>
      </c>
      <c r="T10" s="20" t="s">
        <v>9</v>
      </c>
      <c r="U10" s="66" t="s">
        <v>17</v>
      </c>
      <c r="V10" s="21" t="s">
        <v>2</v>
      </c>
      <c r="W10" s="20" t="s">
        <v>1</v>
      </c>
      <c r="X10" s="20" t="s">
        <v>8</v>
      </c>
      <c r="Y10" s="20" t="s">
        <v>9</v>
      </c>
      <c r="Z10" s="66" t="s">
        <v>17</v>
      </c>
      <c r="AA10" s="79" t="s">
        <v>2</v>
      </c>
      <c r="AB10" s="20" t="s">
        <v>1</v>
      </c>
      <c r="AC10" s="20" t="s">
        <v>8</v>
      </c>
      <c r="AD10" s="20" t="s">
        <v>9</v>
      </c>
      <c r="AE10" s="64" t="s">
        <v>17</v>
      </c>
      <c r="AF10" s="79" t="s">
        <v>2</v>
      </c>
      <c r="AG10" s="20" t="s">
        <v>1</v>
      </c>
      <c r="AH10" s="20" t="s">
        <v>8</v>
      </c>
      <c r="AI10" s="20" t="s">
        <v>9</v>
      </c>
      <c r="AJ10" s="66" t="s">
        <v>17</v>
      </c>
      <c r="AK10" s="65" t="s">
        <v>2</v>
      </c>
      <c r="AL10" s="28" t="s">
        <v>1</v>
      </c>
      <c r="AM10" s="28" t="s">
        <v>8</v>
      </c>
      <c r="AN10" s="20" t="s">
        <v>9</v>
      </c>
      <c r="AO10" s="66" t="s">
        <v>17</v>
      </c>
      <c r="AP10" s="75" t="s">
        <v>2</v>
      </c>
      <c r="AQ10" s="42" t="s">
        <v>1</v>
      </c>
      <c r="AR10" s="42" t="s">
        <v>8</v>
      </c>
      <c r="AS10" s="20" t="s">
        <v>9</v>
      </c>
      <c r="AT10" s="66" t="s">
        <v>17</v>
      </c>
    </row>
    <row r="11" spans="1:46" s="53" customFormat="1" x14ac:dyDescent="0.25">
      <c r="A11" s="105" t="s">
        <v>18</v>
      </c>
      <c r="B11" s="77">
        <v>6771</v>
      </c>
      <c r="C11" s="51">
        <v>4497</v>
      </c>
      <c r="D11" s="51">
        <v>2250</v>
      </c>
      <c r="E11" s="63">
        <v>21</v>
      </c>
      <c r="F11" s="89">
        <v>3</v>
      </c>
      <c r="G11" s="50">
        <v>1190</v>
      </c>
      <c r="H11" s="40">
        <v>779</v>
      </c>
      <c r="I11" s="41">
        <v>407</v>
      </c>
      <c r="J11" s="56">
        <v>3</v>
      </c>
      <c r="K11" s="68">
        <v>1</v>
      </c>
      <c r="L11" s="67">
        <v>5314</v>
      </c>
      <c r="M11" s="40">
        <v>3539</v>
      </c>
      <c r="N11" s="41">
        <v>1758</v>
      </c>
      <c r="O11" s="56">
        <v>15</v>
      </c>
      <c r="P11" s="56">
        <v>2</v>
      </c>
      <c r="Q11" s="67">
        <v>232</v>
      </c>
      <c r="R11" s="40">
        <v>159</v>
      </c>
      <c r="S11" s="41">
        <v>70</v>
      </c>
      <c r="T11" s="56">
        <v>3</v>
      </c>
      <c r="U11" s="68">
        <v>0</v>
      </c>
      <c r="V11" s="49">
        <v>35</v>
      </c>
      <c r="W11" s="40">
        <v>20</v>
      </c>
      <c r="X11" s="41">
        <v>15</v>
      </c>
      <c r="Y11" s="56">
        <v>0</v>
      </c>
      <c r="Z11" s="68">
        <v>0</v>
      </c>
      <c r="AA11" s="77">
        <f>G11+L11+Q11+V11</f>
        <v>6771</v>
      </c>
      <c r="AB11" s="48">
        <f>H11+M11+R11+W11</f>
        <v>4497</v>
      </c>
      <c r="AC11" s="48">
        <f>I11+N11+S11+X11</f>
        <v>2250</v>
      </c>
      <c r="AD11" s="48">
        <f>J11+O11+T11+Y11</f>
        <v>21</v>
      </c>
      <c r="AE11" s="55">
        <f>K11+P11+U11+Z11</f>
        <v>3</v>
      </c>
      <c r="AF11" s="67">
        <v>5987</v>
      </c>
      <c r="AG11" s="40">
        <v>3964</v>
      </c>
      <c r="AH11" s="41">
        <v>2002</v>
      </c>
      <c r="AI11" s="56">
        <v>19</v>
      </c>
      <c r="AJ11" s="68">
        <v>2</v>
      </c>
      <c r="AK11" s="67">
        <v>784</v>
      </c>
      <c r="AL11" s="40">
        <v>533</v>
      </c>
      <c r="AM11" s="41">
        <v>248</v>
      </c>
      <c r="AN11" s="56">
        <v>2</v>
      </c>
      <c r="AO11" s="68">
        <v>1</v>
      </c>
      <c r="AP11" s="77">
        <f t="shared" ref="AP11:AT23" si="0">AF11+AK11</f>
        <v>6771</v>
      </c>
      <c r="AQ11" s="113">
        <f t="shared" si="0"/>
        <v>4497</v>
      </c>
      <c r="AR11" s="113">
        <f t="shared" si="0"/>
        <v>2250</v>
      </c>
      <c r="AS11" s="113">
        <f t="shared" si="0"/>
        <v>21</v>
      </c>
      <c r="AT11" s="128">
        <f t="shared" si="0"/>
        <v>3</v>
      </c>
    </row>
    <row r="12" spans="1:46" x14ac:dyDescent="0.25">
      <c r="A12" s="106" t="s">
        <v>19</v>
      </c>
      <c r="B12" s="91">
        <v>0</v>
      </c>
      <c r="C12" s="92">
        <v>0</v>
      </c>
      <c r="D12" s="93">
        <v>0</v>
      </c>
      <c r="E12" s="94">
        <v>0</v>
      </c>
      <c r="F12" s="148">
        <v>0</v>
      </c>
      <c r="G12" s="99">
        <v>0</v>
      </c>
      <c r="H12" s="96">
        <v>0</v>
      </c>
      <c r="I12" s="97">
        <v>0</v>
      </c>
      <c r="J12" s="100">
        <v>0</v>
      </c>
      <c r="K12" s="98">
        <v>0</v>
      </c>
      <c r="L12" s="101">
        <v>0</v>
      </c>
      <c r="M12" s="96">
        <v>0</v>
      </c>
      <c r="N12" s="97">
        <v>0</v>
      </c>
      <c r="O12" s="100">
        <v>0</v>
      </c>
      <c r="P12" s="100">
        <v>0</v>
      </c>
      <c r="Q12" s="101">
        <v>0</v>
      </c>
      <c r="R12" s="96">
        <v>0</v>
      </c>
      <c r="S12" s="97">
        <v>0</v>
      </c>
      <c r="T12" s="100">
        <v>0</v>
      </c>
      <c r="U12" s="98">
        <v>0</v>
      </c>
      <c r="V12" s="95">
        <v>0</v>
      </c>
      <c r="W12" s="96">
        <v>0</v>
      </c>
      <c r="X12" s="97">
        <v>0</v>
      </c>
      <c r="Y12" s="100">
        <v>0</v>
      </c>
      <c r="Z12" s="98">
        <v>0</v>
      </c>
      <c r="AA12" s="91">
        <f t="shared" ref="AA12:AE23" si="1">G12+L12+Q12+V12</f>
        <v>0</v>
      </c>
      <c r="AB12" s="102">
        <f t="shared" si="1"/>
        <v>0</v>
      </c>
      <c r="AC12" s="102">
        <f t="shared" si="1"/>
        <v>0</v>
      </c>
      <c r="AD12" s="102">
        <f t="shared" si="1"/>
        <v>0</v>
      </c>
      <c r="AE12" s="103">
        <f t="shared" si="1"/>
        <v>0</v>
      </c>
      <c r="AF12" s="101">
        <v>0</v>
      </c>
      <c r="AG12" s="96">
        <v>0</v>
      </c>
      <c r="AH12" s="97">
        <v>0</v>
      </c>
      <c r="AI12" s="100">
        <v>0</v>
      </c>
      <c r="AJ12" s="98">
        <v>0</v>
      </c>
      <c r="AK12" s="101">
        <v>0</v>
      </c>
      <c r="AL12" s="96">
        <v>0</v>
      </c>
      <c r="AM12" s="97">
        <v>0</v>
      </c>
      <c r="AN12" s="100">
        <v>0</v>
      </c>
      <c r="AO12" s="98">
        <v>0</v>
      </c>
      <c r="AP12" s="91">
        <f t="shared" si="0"/>
        <v>0</v>
      </c>
      <c r="AQ12" s="115">
        <f t="shared" si="0"/>
        <v>0</v>
      </c>
      <c r="AR12" s="115">
        <f t="shared" si="0"/>
        <v>0</v>
      </c>
      <c r="AS12" s="115">
        <f t="shared" si="0"/>
        <v>0</v>
      </c>
      <c r="AT12" s="129">
        <f t="shared" si="0"/>
        <v>0</v>
      </c>
    </row>
    <row r="13" spans="1:46" x14ac:dyDescent="0.25">
      <c r="A13" s="131" t="s">
        <v>20</v>
      </c>
      <c r="B13" s="78">
        <v>931</v>
      </c>
      <c r="C13" s="47">
        <v>536</v>
      </c>
      <c r="D13" s="46">
        <v>394</v>
      </c>
      <c r="E13" s="44">
        <v>1</v>
      </c>
      <c r="F13" s="149">
        <v>0</v>
      </c>
      <c r="G13" s="5">
        <v>118</v>
      </c>
      <c r="H13" s="7">
        <v>79</v>
      </c>
      <c r="I13" s="8">
        <v>38</v>
      </c>
      <c r="J13" s="9">
        <v>1</v>
      </c>
      <c r="K13" s="80">
        <v>0</v>
      </c>
      <c r="L13" s="76">
        <v>697</v>
      </c>
      <c r="M13" s="7">
        <v>387</v>
      </c>
      <c r="N13" s="8">
        <v>310</v>
      </c>
      <c r="O13" s="9">
        <v>0</v>
      </c>
      <c r="P13" s="9">
        <v>0</v>
      </c>
      <c r="Q13" s="76">
        <v>115</v>
      </c>
      <c r="R13" s="7">
        <v>69</v>
      </c>
      <c r="S13" s="8">
        <v>46</v>
      </c>
      <c r="T13" s="9">
        <v>0</v>
      </c>
      <c r="U13" s="80">
        <v>0</v>
      </c>
      <c r="V13" s="5">
        <v>1</v>
      </c>
      <c r="W13" s="7">
        <v>1</v>
      </c>
      <c r="X13" s="8">
        <v>0</v>
      </c>
      <c r="Y13" s="9">
        <v>0</v>
      </c>
      <c r="Z13" s="80">
        <v>0</v>
      </c>
      <c r="AA13" s="78">
        <f t="shared" si="1"/>
        <v>931</v>
      </c>
      <c r="AB13" s="6">
        <f t="shared" si="1"/>
        <v>536</v>
      </c>
      <c r="AC13" s="6">
        <f t="shared" si="1"/>
        <v>394</v>
      </c>
      <c r="AD13" s="6">
        <f t="shared" si="1"/>
        <v>1</v>
      </c>
      <c r="AE13" s="4">
        <f t="shared" si="1"/>
        <v>0</v>
      </c>
      <c r="AF13" s="76">
        <v>875</v>
      </c>
      <c r="AG13" s="7">
        <v>499</v>
      </c>
      <c r="AH13" s="8">
        <v>375</v>
      </c>
      <c r="AI13" s="9">
        <v>1</v>
      </c>
      <c r="AJ13" s="80">
        <v>0</v>
      </c>
      <c r="AK13" s="69">
        <v>56</v>
      </c>
      <c r="AL13" s="18">
        <v>37</v>
      </c>
      <c r="AM13" s="19">
        <v>19</v>
      </c>
      <c r="AN13" s="38">
        <v>0</v>
      </c>
      <c r="AO13" s="70">
        <v>0</v>
      </c>
      <c r="AP13" s="81">
        <f t="shared" si="0"/>
        <v>931</v>
      </c>
      <c r="AQ13" s="114">
        <f t="shared" si="0"/>
        <v>536</v>
      </c>
      <c r="AR13" s="114">
        <f t="shared" si="0"/>
        <v>394</v>
      </c>
      <c r="AS13" s="114">
        <f t="shared" si="0"/>
        <v>1</v>
      </c>
      <c r="AT13" s="130">
        <f t="shared" si="0"/>
        <v>0</v>
      </c>
    </row>
    <row r="14" spans="1:46" s="53" customFormat="1" x14ac:dyDescent="0.25">
      <c r="A14" s="107" t="s">
        <v>21</v>
      </c>
      <c r="B14" s="77">
        <v>2620</v>
      </c>
      <c r="C14" s="51">
        <v>1753</v>
      </c>
      <c r="D14" s="52">
        <v>840</v>
      </c>
      <c r="E14" s="45">
        <v>8</v>
      </c>
      <c r="F14" s="150">
        <v>19</v>
      </c>
      <c r="G14" s="32">
        <v>554</v>
      </c>
      <c r="H14" s="33">
        <v>371</v>
      </c>
      <c r="I14" s="34">
        <v>178</v>
      </c>
      <c r="J14" s="43">
        <v>2</v>
      </c>
      <c r="K14" s="72">
        <v>3</v>
      </c>
      <c r="L14" s="71">
        <v>1950</v>
      </c>
      <c r="M14" s="33">
        <v>1321</v>
      </c>
      <c r="N14" s="34">
        <v>608</v>
      </c>
      <c r="O14" s="43">
        <v>5</v>
      </c>
      <c r="P14" s="43">
        <v>16</v>
      </c>
      <c r="Q14" s="71">
        <v>95</v>
      </c>
      <c r="R14" s="33">
        <v>53</v>
      </c>
      <c r="S14" s="34">
        <v>42</v>
      </c>
      <c r="T14" s="43">
        <v>0</v>
      </c>
      <c r="U14" s="72">
        <v>0</v>
      </c>
      <c r="V14" s="32">
        <v>21</v>
      </c>
      <c r="W14" s="33">
        <v>8</v>
      </c>
      <c r="X14" s="34">
        <v>12</v>
      </c>
      <c r="Y14" s="43">
        <v>1</v>
      </c>
      <c r="Z14" s="72">
        <v>0</v>
      </c>
      <c r="AA14" s="77">
        <f t="shared" si="1"/>
        <v>2620</v>
      </c>
      <c r="AB14" s="48">
        <f t="shared" si="1"/>
        <v>1753</v>
      </c>
      <c r="AC14" s="48">
        <f t="shared" si="1"/>
        <v>840</v>
      </c>
      <c r="AD14" s="48">
        <f t="shared" si="1"/>
        <v>8</v>
      </c>
      <c r="AE14" s="55">
        <f t="shared" si="1"/>
        <v>19</v>
      </c>
      <c r="AF14" s="77">
        <v>2418</v>
      </c>
      <c r="AG14" s="48">
        <v>1617</v>
      </c>
      <c r="AH14" s="54">
        <v>774</v>
      </c>
      <c r="AI14" s="62">
        <v>8</v>
      </c>
      <c r="AJ14" s="82">
        <v>19</v>
      </c>
      <c r="AK14" s="83">
        <v>202</v>
      </c>
      <c r="AL14" s="33">
        <v>136</v>
      </c>
      <c r="AM14" s="34">
        <v>66</v>
      </c>
      <c r="AN14" s="43">
        <v>0</v>
      </c>
      <c r="AO14" s="72">
        <v>0</v>
      </c>
      <c r="AP14" s="77">
        <f t="shared" si="0"/>
        <v>2620</v>
      </c>
      <c r="AQ14" s="113">
        <f t="shared" si="0"/>
        <v>1753</v>
      </c>
      <c r="AR14" s="113">
        <f t="shared" si="0"/>
        <v>840</v>
      </c>
      <c r="AS14" s="113">
        <f t="shared" si="0"/>
        <v>8</v>
      </c>
      <c r="AT14" s="128">
        <f t="shared" si="0"/>
        <v>19</v>
      </c>
    </row>
    <row r="15" spans="1:46" x14ac:dyDescent="0.25">
      <c r="A15" s="108" t="s">
        <v>22</v>
      </c>
      <c r="B15" s="78">
        <v>2005</v>
      </c>
      <c r="C15" s="47">
        <v>1347</v>
      </c>
      <c r="D15" s="46">
        <v>508</v>
      </c>
      <c r="E15" s="44">
        <v>150</v>
      </c>
      <c r="F15" s="149">
        <v>0</v>
      </c>
      <c r="G15" s="5">
        <v>104</v>
      </c>
      <c r="H15" s="7">
        <v>68</v>
      </c>
      <c r="I15" s="8">
        <v>29</v>
      </c>
      <c r="J15" s="9">
        <v>7</v>
      </c>
      <c r="K15" s="80">
        <v>0</v>
      </c>
      <c r="L15" s="76">
        <v>1882</v>
      </c>
      <c r="M15" s="7">
        <v>1264</v>
      </c>
      <c r="N15" s="8">
        <v>477</v>
      </c>
      <c r="O15" s="9">
        <v>141</v>
      </c>
      <c r="P15" s="9">
        <v>0</v>
      </c>
      <c r="Q15" s="76">
        <v>13</v>
      </c>
      <c r="R15" s="7">
        <v>11</v>
      </c>
      <c r="S15" s="8">
        <v>1</v>
      </c>
      <c r="T15" s="9">
        <v>1</v>
      </c>
      <c r="U15" s="80">
        <v>0</v>
      </c>
      <c r="V15" s="5">
        <v>6</v>
      </c>
      <c r="W15" s="7">
        <v>4</v>
      </c>
      <c r="X15" s="8">
        <v>1</v>
      </c>
      <c r="Y15" s="9">
        <v>1</v>
      </c>
      <c r="Z15" s="80">
        <v>0</v>
      </c>
      <c r="AA15" s="78">
        <f t="shared" si="1"/>
        <v>2005</v>
      </c>
      <c r="AB15" s="6">
        <f t="shared" si="1"/>
        <v>1347</v>
      </c>
      <c r="AC15" s="6">
        <f t="shared" si="1"/>
        <v>508</v>
      </c>
      <c r="AD15" s="6">
        <f t="shared" si="1"/>
        <v>150</v>
      </c>
      <c r="AE15" s="4">
        <f t="shared" si="1"/>
        <v>0</v>
      </c>
      <c r="AF15" s="76">
        <v>1745</v>
      </c>
      <c r="AG15" s="7">
        <v>1170</v>
      </c>
      <c r="AH15" s="8">
        <v>445</v>
      </c>
      <c r="AI15" s="9">
        <v>130</v>
      </c>
      <c r="AJ15" s="80">
        <v>0</v>
      </c>
      <c r="AK15" s="69">
        <v>260</v>
      </c>
      <c r="AL15" s="18">
        <v>177</v>
      </c>
      <c r="AM15" s="19">
        <v>63</v>
      </c>
      <c r="AN15" s="38">
        <v>20</v>
      </c>
      <c r="AO15" s="70">
        <v>0</v>
      </c>
      <c r="AP15" s="81">
        <f t="shared" si="0"/>
        <v>2005</v>
      </c>
      <c r="AQ15" s="114">
        <f t="shared" si="0"/>
        <v>1347</v>
      </c>
      <c r="AR15" s="114">
        <f t="shared" si="0"/>
        <v>508</v>
      </c>
      <c r="AS15" s="114">
        <f t="shared" si="0"/>
        <v>150</v>
      </c>
      <c r="AT15" s="130">
        <f t="shared" si="0"/>
        <v>0</v>
      </c>
    </row>
    <row r="16" spans="1:46" s="53" customFormat="1" x14ac:dyDescent="0.25">
      <c r="A16" s="105" t="s">
        <v>23</v>
      </c>
      <c r="B16" s="77">
        <v>5677</v>
      </c>
      <c r="C16" s="51">
        <v>3823</v>
      </c>
      <c r="D16" s="52">
        <v>1777</v>
      </c>
      <c r="E16" s="45">
        <v>34</v>
      </c>
      <c r="F16" s="150">
        <v>43</v>
      </c>
      <c r="G16" s="32">
        <v>1057</v>
      </c>
      <c r="H16" s="33">
        <v>719</v>
      </c>
      <c r="I16" s="34">
        <v>328</v>
      </c>
      <c r="J16" s="43">
        <v>5</v>
      </c>
      <c r="K16" s="72">
        <v>5</v>
      </c>
      <c r="L16" s="71">
        <v>4438</v>
      </c>
      <c r="M16" s="33">
        <v>2974</v>
      </c>
      <c r="N16" s="34">
        <v>1400</v>
      </c>
      <c r="O16" s="43">
        <v>27</v>
      </c>
      <c r="P16" s="43">
        <v>37</v>
      </c>
      <c r="Q16" s="71">
        <v>167</v>
      </c>
      <c r="R16" s="33">
        <v>123</v>
      </c>
      <c r="S16" s="34">
        <v>41</v>
      </c>
      <c r="T16" s="43">
        <v>2</v>
      </c>
      <c r="U16" s="72">
        <v>1</v>
      </c>
      <c r="V16" s="32">
        <v>15</v>
      </c>
      <c r="W16" s="33">
        <v>7</v>
      </c>
      <c r="X16" s="34">
        <v>8</v>
      </c>
      <c r="Y16" s="43">
        <v>0</v>
      </c>
      <c r="Z16" s="72">
        <v>0</v>
      </c>
      <c r="AA16" s="77">
        <f t="shared" si="1"/>
        <v>5677</v>
      </c>
      <c r="AB16" s="48">
        <f t="shared" si="1"/>
        <v>3823</v>
      </c>
      <c r="AC16" s="48">
        <f t="shared" si="1"/>
        <v>1777</v>
      </c>
      <c r="AD16" s="48">
        <f t="shared" si="1"/>
        <v>34</v>
      </c>
      <c r="AE16" s="55">
        <f t="shared" si="1"/>
        <v>43</v>
      </c>
      <c r="AF16" s="71">
        <v>5133</v>
      </c>
      <c r="AG16" s="33">
        <v>3452</v>
      </c>
      <c r="AH16" s="34">
        <v>1609</v>
      </c>
      <c r="AI16" s="43">
        <v>33</v>
      </c>
      <c r="AJ16" s="72">
        <v>39</v>
      </c>
      <c r="AK16" s="71">
        <v>544</v>
      </c>
      <c r="AL16" s="33">
        <v>371</v>
      </c>
      <c r="AM16" s="34">
        <v>168</v>
      </c>
      <c r="AN16" s="43">
        <v>1</v>
      </c>
      <c r="AO16" s="72">
        <v>4</v>
      </c>
      <c r="AP16" s="77">
        <f t="shared" si="0"/>
        <v>5677</v>
      </c>
      <c r="AQ16" s="113">
        <f t="shared" si="0"/>
        <v>3823</v>
      </c>
      <c r="AR16" s="113">
        <f t="shared" si="0"/>
        <v>1777</v>
      </c>
      <c r="AS16" s="113">
        <f t="shared" si="0"/>
        <v>34</v>
      </c>
      <c r="AT16" s="128">
        <f t="shared" si="0"/>
        <v>43</v>
      </c>
    </row>
    <row r="17" spans="1:47" x14ac:dyDescent="0.25">
      <c r="A17" s="109" t="s">
        <v>24</v>
      </c>
      <c r="B17" s="78">
        <v>10727</v>
      </c>
      <c r="C17" s="47">
        <v>7089</v>
      </c>
      <c r="D17" s="46">
        <v>3597</v>
      </c>
      <c r="E17" s="44">
        <v>35</v>
      </c>
      <c r="F17" s="149">
        <v>6</v>
      </c>
      <c r="G17" s="5">
        <v>2069</v>
      </c>
      <c r="H17" s="7">
        <v>1425</v>
      </c>
      <c r="I17" s="8">
        <v>635</v>
      </c>
      <c r="J17" s="9">
        <v>8</v>
      </c>
      <c r="K17" s="80">
        <v>1</v>
      </c>
      <c r="L17" s="76">
        <v>8143</v>
      </c>
      <c r="M17" s="7">
        <v>5343</v>
      </c>
      <c r="N17" s="8">
        <v>2769</v>
      </c>
      <c r="O17" s="9">
        <v>26</v>
      </c>
      <c r="P17" s="9">
        <v>5</v>
      </c>
      <c r="Q17" s="76">
        <v>495</v>
      </c>
      <c r="R17" s="7">
        <v>311</v>
      </c>
      <c r="S17" s="8">
        <v>183</v>
      </c>
      <c r="T17" s="9">
        <v>1</v>
      </c>
      <c r="U17" s="80">
        <v>0</v>
      </c>
      <c r="V17" s="5">
        <v>20</v>
      </c>
      <c r="W17" s="7">
        <v>10</v>
      </c>
      <c r="X17" s="8">
        <v>10</v>
      </c>
      <c r="Y17" s="9">
        <v>0</v>
      </c>
      <c r="Z17" s="80">
        <v>0</v>
      </c>
      <c r="AA17" s="78">
        <f t="shared" si="1"/>
        <v>10727</v>
      </c>
      <c r="AB17" s="6">
        <f t="shared" si="1"/>
        <v>7089</v>
      </c>
      <c r="AC17" s="6">
        <f t="shared" si="1"/>
        <v>3597</v>
      </c>
      <c r="AD17" s="6">
        <f t="shared" si="1"/>
        <v>35</v>
      </c>
      <c r="AE17" s="4">
        <f t="shared" si="1"/>
        <v>6</v>
      </c>
      <c r="AF17" s="76">
        <v>10398</v>
      </c>
      <c r="AG17" s="7">
        <v>6860</v>
      </c>
      <c r="AH17" s="8">
        <v>3500</v>
      </c>
      <c r="AI17" s="9">
        <v>32</v>
      </c>
      <c r="AJ17" s="80">
        <v>6</v>
      </c>
      <c r="AK17" s="69">
        <v>329</v>
      </c>
      <c r="AL17" s="18">
        <v>229</v>
      </c>
      <c r="AM17" s="19">
        <v>97</v>
      </c>
      <c r="AN17" s="38">
        <v>3</v>
      </c>
      <c r="AO17" s="70">
        <v>0</v>
      </c>
      <c r="AP17" s="81">
        <f t="shared" si="0"/>
        <v>10727</v>
      </c>
      <c r="AQ17" s="114">
        <f t="shared" si="0"/>
        <v>7089</v>
      </c>
      <c r="AR17" s="114">
        <f t="shared" si="0"/>
        <v>3597</v>
      </c>
      <c r="AS17" s="114">
        <f t="shared" si="0"/>
        <v>35</v>
      </c>
      <c r="AT17" s="130">
        <f t="shared" si="0"/>
        <v>6</v>
      </c>
    </row>
    <row r="18" spans="1:47" s="17" customFormat="1" x14ac:dyDescent="0.25">
      <c r="A18" s="146" t="s">
        <v>25</v>
      </c>
      <c r="B18" s="139">
        <v>1759</v>
      </c>
      <c r="C18" s="147">
        <v>601</v>
      </c>
      <c r="D18" s="133">
        <v>1155</v>
      </c>
      <c r="E18" s="132">
        <v>3</v>
      </c>
      <c r="F18" s="151">
        <v>0</v>
      </c>
      <c r="G18" s="87">
        <v>96</v>
      </c>
      <c r="H18" s="134">
        <v>31</v>
      </c>
      <c r="I18" s="135">
        <v>65</v>
      </c>
      <c r="J18" s="136">
        <v>0</v>
      </c>
      <c r="K18" s="138">
        <v>0</v>
      </c>
      <c r="L18" s="137">
        <v>1558</v>
      </c>
      <c r="M18" s="134">
        <v>533</v>
      </c>
      <c r="N18" s="135">
        <v>1022</v>
      </c>
      <c r="O18" s="136">
        <v>3</v>
      </c>
      <c r="P18" s="136">
        <v>0</v>
      </c>
      <c r="Q18" s="137">
        <v>104</v>
      </c>
      <c r="R18" s="134">
        <v>36</v>
      </c>
      <c r="S18" s="135">
        <v>68</v>
      </c>
      <c r="T18" s="136">
        <v>0</v>
      </c>
      <c r="U18" s="138">
        <v>0</v>
      </c>
      <c r="V18" s="87">
        <v>1</v>
      </c>
      <c r="W18" s="134">
        <v>1</v>
      </c>
      <c r="X18" s="135">
        <v>0</v>
      </c>
      <c r="Y18" s="136">
        <v>0</v>
      </c>
      <c r="Z18" s="138">
        <v>0</v>
      </c>
      <c r="AA18" s="139">
        <f t="shared" si="1"/>
        <v>1759</v>
      </c>
      <c r="AB18" s="140">
        <f t="shared" si="1"/>
        <v>601</v>
      </c>
      <c r="AC18" s="140">
        <f t="shared" si="1"/>
        <v>1155</v>
      </c>
      <c r="AD18" s="140">
        <f t="shared" si="1"/>
        <v>3</v>
      </c>
      <c r="AE18" s="141">
        <f t="shared" si="1"/>
        <v>0</v>
      </c>
      <c r="AF18" s="137">
        <v>1708</v>
      </c>
      <c r="AG18" s="134">
        <v>587</v>
      </c>
      <c r="AH18" s="135">
        <v>1118</v>
      </c>
      <c r="AI18" s="136">
        <v>3</v>
      </c>
      <c r="AJ18" s="138">
        <v>0</v>
      </c>
      <c r="AK18" s="137">
        <v>51</v>
      </c>
      <c r="AL18" s="134">
        <v>14</v>
      </c>
      <c r="AM18" s="135">
        <v>37</v>
      </c>
      <c r="AN18" s="136">
        <v>0</v>
      </c>
      <c r="AO18" s="138">
        <v>0</v>
      </c>
      <c r="AP18" s="139">
        <f t="shared" si="0"/>
        <v>1759</v>
      </c>
      <c r="AQ18" s="142">
        <f t="shared" si="0"/>
        <v>601</v>
      </c>
      <c r="AR18" s="142">
        <f t="shared" si="0"/>
        <v>1155</v>
      </c>
      <c r="AS18" s="142">
        <f t="shared" si="0"/>
        <v>3</v>
      </c>
      <c r="AT18" s="143">
        <f t="shared" si="0"/>
        <v>0</v>
      </c>
    </row>
    <row r="19" spans="1:47" s="39" customFormat="1" x14ac:dyDescent="0.25">
      <c r="A19" s="110" t="s">
        <v>26</v>
      </c>
      <c r="B19" s="81">
        <v>7152</v>
      </c>
      <c r="C19" s="60">
        <v>4897</v>
      </c>
      <c r="D19" s="61">
        <v>2231</v>
      </c>
      <c r="E19" s="59">
        <v>24</v>
      </c>
      <c r="F19" s="152">
        <v>0</v>
      </c>
      <c r="G19" s="57">
        <v>1811</v>
      </c>
      <c r="H19" s="29">
        <v>1263</v>
      </c>
      <c r="I19" s="30">
        <v>542</v>
      </c>
      <c r="J19" s="58">
        <v>6</v>
      </c>
      <c r="K19" s="74">
        <v>0</v>
      </c>
      <c r="L19" s="73">
        <v>4960</v>
      </c>
      <c r="M19" s="29">
        <v>3386</v>
      </c>
      <c r="N19" s="29">
        <v>1559</v>
      </c>
      <c r="O19" s="58">
        <v>15</v>
      </c>
      <c r="P19" s="58">
        <v>0</v>
      </c>
      <c r="Q19" s="73">
        <v>349</v>
      </c>
      <c r="R19" s="29">
        <v>227</v>
      </c>
      <c r="S19" s="30">
        <v>119</v>
      </c>
      <c r="T19" s="58">
        <v>3</v>
      </c>
      <c r="U19" s="74">
        <v>0</v>
      </c>
      <c r="V19" s="57">
        <v>32</v>
      </c>
      <c r="W19" s="29">
        <v>21</v>
      </c>
      <c r="X19" s="30">
        <v>11</v>
      </c>
      <c r="Y19" s="58">
        <v>0</v>
      </c>
      <c r="Z19" s="74">
        <v>0</v>
      </c>
      <c r="AA19" s="81">
        <f t="shared" si="1"/>
        <v>7152</v>
      </c>
      <c r="AB19" s="35">
        <f t="shared" si="1"/>
        <v>4897</v>
      </c>
      <c r="AC19" s="35">
        <f t="shared" si="1"/>
        <v>2231</v>
      </c>
      <c r="AD19" s="35">
        <f t="shared" si="1"/>
        <v>24</v>
      </c>
      <c r="AE19" s="37">
        <f t="shared" si="1"/>
        <v>0</v>
      </c>
      <c r="AF19" s="73">
        <v>6936</v>
      </c>
      <c r="AG19" s="29">
        <v>4757</v>
      </c>
      <c r="AH19" s="30">
        <v>2158</v>
      </c>
      <c r="AI19" s="58">
        <v>21</v>
      </c>
      <c r="AJ19" s="74">
        <v>0</v>
      </c>
      <c r="AK19" s="73">
        <v>216</v>
      </c>
      <c r="AL19" s="29">
        <v>140</v>
      </c>
      <c r="AM19" s="30">
        <v>73</v>
      </c>
      <c r="AN19" s="58">
        <v>3</v>
      </c>
      <c r="AO19" s="74">
        <v>0</v>
      </c>
      <c r="AP19" s="81">
        <f t="shared" si="0"/>
        <v>7152</v>
      </c>
      <c r="AQ19" s="114">
        <f t="shared" si="0"/>
        <v>4897</v>
      </c>
      <c r="AR19" s="114">
        <f t="shared" si="0"/>
        <v>2231</v>
      </c>
      <c r="AS19" s="114">
        <f t="shared" si="0"/>
        <v>24</v>
      </c>
      <c r="AT19" s="130">
        <f t="shared" si="0"/>
        <v>0</v>
      </c>
    </row>
    <row r="20" spans="1:47" s="53" customFormat="1" x14ac:dyDescent="0.25">
      <c r="A20" s="105" t="s">
        <v>27</v>
      </c>
      <c r="B20" s="77">
        <v>5230</v>
      </c>
      <c r="C20" s="51">
        <v>3617</v>
      </c>
      <c r="D20" s="52">
        <v>1543</v>
      </c>
      <c r="E20" s="45">
        <v>27</v>
      </c>
      <c r="F20" s="150">
        <v>43</v>
      </c>
      <c r="G20" s="32">
        <v>1217</v>
      </c>
      <c r="H20" s="33">
        <v>887</v>
      </c>
      <c r="I20" s="34">
        <v>314</v>
      </c>
      <c r="J20" s="43">
        <v>7</v>
      </c>
      <c r="K20" s="72">
        <v>9</v>
      </c>
      <c r="L20" s="71">
        <v>3820</v>
      </c>
      <c r="M20" s="33">
        <v>2602</v>
      </c>
      <c r="N20" s="33">
        <v>1170</v>
      </c>
      <c r="O20" s="43">
        <v>19</v>
      </c>
      <c r="P20" s="43">
        <v>29</v>
      </c>
      <c r="Q20" s="71">
        <v>170</v>
      </c>
      <c r="R20" s="33">
        <v>109</v>
      </c>
      <c r="S20" s="34">
        <v>55</v>
      </c>
      <c r="T20" s="43">
        <v>1</v>
      </c>
      <c r="U20" s="72">
        <v>5</v>
      </c>
      <c r="V20" s="32">
        <v>23</v>
      </c>
      <c r="W20" s="33">
        <v>19</v>
      </c>
      <c r="X20" s="34">
        <v>4</v>
      </c>
      <c r="Y20" s="43">
        <v>0</v>
      </c>
      <c r="Z20" s="72">
        <v>0</v>
      </c>
      <c r="AA20" s="77">
        <f t="shared" si="1"/>
        <v>5230</v>
      </c>
      <c r="AB20" s="48">
        <f t="shared" si="1"/>
        <v>3617</v>
      </c>
      <c r="AC20" s="48">
        <f t="shared" si="1"/>
        <v>1543</v>
      </c>
      <c r="AD20" s="48">
        <f t="shared" si="1"/>
        <v>27</v>
      </c>
      <c r="AE20" s="55">
        <f t="shared" si="1"/>
        <v>43</v>
      </c>
      <c r="AF20" s="71">
        <v>4973</v>
      </c>
      <c r="AG20" s="33">
        <v>3430</v>
      </c>
      <c r="AH20" s="34">
        <v>1479</v>
      </c>
      <c r="AI20" s="43">
        <v>22</v>
      </c>
      <c r="AJ20" s="72">
        <v>42</v>
      </c>
      <c r="AK20" s="71">
        <v>257</v>
      </c>
      <c r="AL20" s="33">
        <v>187</v>
      </c>
      <c r="AM20" s="34">
        <v>64</v>
      </c>
      <c r="AN20" s="43">
        <v>5</v>
      </c>
      <c r="AO20" s="72">
        <v>1</v>
      </c>
      <c r="AP20" s="77">
        <f t="shared" si="0"/>
        <v>5230</v>
      </c>
      <c r="AQ20" s="113">
        <f t="shared" si="0"/>
        <v>3617</v>
      </c>
      <c r="AR20" s="113">
        <f t="shared" si="0"/>
        <v>1543</v>
      </c>
      <c r="AS20" s="113">
        <f t="shared" si="0"/>
        <v>27</v>
      </c>
      <c r="AT20" s="128">
        <f t="shared" si="0"/>
        <v>43</v>
      </c>
    </row>
    <row r="21" spans="1:47" s="39" customFormat="1" x14ac:dyDescent="0.25">
      <c r="A21" s="109" t="s">
        <v>28</v>
      </c>
      <c r="B21" s="78">
        <v>1175</v>
      </c>
      <c r="C21" s="47">
        <v>646</v>
      </c>
      <c r="D21" s="46">
        <v>528</v>
      </c>
      <c r="E21" s="44">
        <v>1</v>
      </c>
      <c r="F21" s="149">
        <v>0</v>
      </c>
      <c r="G21" s="36">
        <v>306</v>
      </c>
      <c r="H21" s="18">
        <v>156</v>
      </c>
      <c r="I21" s="19">
        <v>149</v>
      </c>
      <c r="J21" s="38">
        <v>1</v>
      </c>
      <c r="K21" s="70">
        <v>0</v>
      </c>
      <c r="L21" s="69">
        <v>650</v>
      </c>
      <c r="M21" s="18">
        <v>366</v>
      </c>
      <c r="N21" s="19">
        <v>284</v>
      </c>
      <c r="O21" s="38">
        <v>0</v>
      </c>
      <c r="P21" s="38">
        <v>0</v>
      </c>
      <c r="Q21" s="69">
        <v>219</v>
      </c>
      <c r="R21" s="18">
        <v>124</v>
      </c>
      <c r="S21" s="19">
        <v>95</v>
      </c>
      <c r="T21" s="38">
        <v>0</v>
      </c>
      <c r="U21" s="70">
        <v>0</v>
      </c>
      <c r="V21" s="36">
        <v>0</v>
      </c>
      <c r="W21" s="18">
        <v>0</v>
      </c>
      <c r="X21" s="19">
        <v>0</v>
      </c>
      <c r="Y21" s="38">
        <v>0</v>
      </c>
      <c r="Z21" s="70">
        <v>0</v>
      </c>
      <c r="AA21" s="81">
        <f t="shared" si="1"/>
        <v>1175</v>
      </c>
      <c r="AB21" s="35">
        <f t="shared" si="1"/>
        <v>646</v>
      </c>
      <c r="AC21" s="35">
        <f t="shared" si="1"/>
        <v>528</v>
      </c>
      <c r="AD21" s="35">
        <f t="shared" si="1"/>
        <v>1</v>
      </c>
      <c r="AE21" s="37">
        <f t="shared" si="1"/>
        <v>0</v>
      </c>
      <c r="AF21" s="69">
        <v>1149</v>
      </c>
      <c r="AG21" s="18">
        <v>625</v>
      </c>
      <c r="AH21" s="19">
        <v>523</v>
      </c>
      <c r="AI21" s="38">
        <v>1</v>
      </c>
      <c r="AJ21" s="70">
        <v>0</v>
      </c>
      <c r="AK21" s="69">
        <v>26</v>
      </c>
      <c r="AL21" s="18">
        <v>21</v>
      </c>
      <c r="AM21" s="19">
        <v>5</v>
      </c>
      <c r="AN21" s="38">
        <v>0</v>
      </c>
      <c r="AO21" s="70">
        <v>0</v>
      </c>
      <c r="AP21" s="81">
        <f t="shared" si="0"/>
        <v>1175</v>
      </c>
      <c r="AQ21" s="114">
        <f t="shared" si="0"/>
        <v>646</v>
      </c>
      <c r="AR21" s="114">
        <f t="shared" si="0"/>
        <v>528</v>
      </c>
      <c r="AS21" s="114">
        <f t="shared" si="0"/>
        <v>1</v>
      </c>
      <c r="AT21" s="130">
        <f t="shared" si="0"/>
        <v>0</v>
      </c>
    </row>
    <row r="22" spans="1:47" s="53" customFormat="1" x14ac:dyDescent="0.25">
      <c r="A22" s="105" t="s">
        <v>29</v>
      </c>
      <c r="B22" s="77">
        <v>280</v>
      </c>
      <c r="C22" s="51">
        <v>145</v>
      </c>
      <c r="D22" s="52">
        <v>133</v>
      </c>
      <c r="E22" s="45">
        <v>1</v>
      </c>
      <c r="F22" s="150">
        <v>1</v>
      </c>
      <c r="G22" s="32">
        <v>0</v>
      </c>
      <c r="H22" s="33">
        <v>0</v>
      </c>
      <c r="I22" s="34">
        <v>0</v>
      </c>
      <c r="J22" s="43">
        <v>0</v>
      </c>
      <c r="K22" s="72">
        <v>0</v>
      </c>
      <c r="L22" s="71">
        <v>244</v>
      </c>
      <c r="M22" s="33">
        <v>123</v>
      </c>
      <c r="N22" s="34">
        <v>119</v>
      </c>
      <c r="O22" s="43">
        <v>1</v>
      </c>
      <c r="P22" s="43">
        <v>1</v>
      </c>
      <c r="Q22" s="71">
        <v>36</v>
      </c>
      <c r="R22" s="33">
        <v>22</v>
      </c>
      <c r="S22" s="34">
        <v>14</v>
      </c>
      <c r="T22" s="43">
        <v>0</v>
      </c>
      <c r="U22" s="72">
        <v>0</v>
      </c>
      <c r="V22" s="32">
        <v>0</v>
      </c>
      <c r="W22" s="33">
        <v>0</v>
      </c>
      <c r="X22" s="34">
        <v>0</v>
      </c>
      <c r="Y22" s="43">
        <v>0</v>
      </c>
      <c r="Z22" s="72">
        <v>0</v>
      </c>
      <c r="AA22" s="77">
        <f t="shared" si="1"/>
        <v>280</v>
      </c>
      <c r="AB22" s="48">
        <f t="shared" si="1"/>
        <v>145</v>
      </c>
      <c r="AC22" s="48">
        <f t="shared" si="1"/>
        <v>133</v>
      </c>
      <c r="AD22" s="48">
        <f t="shared" si="1"/>
        <v>1</v>
      </c>
      <c r="AE22" s="48">
        <f>K22+P22+U22+Z22</f>
        <v>1</v>
      </c>
      <c r="AF22" s="77">
        <v>280</v>
      </c>
      <c r="AG22" s="48">
        <v>145</v>
      </c>
      <c r="AH22" s="54">
        <v>133</v>
      </c>
      <c r="AI22" s="62">
        <v>1</v>
      </c>
      <c r="AJ22" s="82">
        <v>1</v>
      </c>
      <c r="AK22" s="71">
        <v>0</v>
      </c>
      <c r="AL22" s="33">
        <v>0</v>
      </c>
      <c r="AM22" s="34">
        <v>0</v>
      </c>
      <c r="AN22" s="43">
        <v>0</v>
      </c>
      <c r="AO22" s="72">
        <v>0</v>
      </c>
      <c r="AP22" s="77">
        <f t="shared" si="0"/>
        <v>280</v>
      </c>
      <c r="AQ22" s="113">
        <f t="shared" si="0"/>
        <v>145</v>
      </c>
      <c r="AR22" s="113">
        <f t="shared" si="0"/>
        <v>133</v>
      </c>
      <c r="AS22" s="113">
        <f t="shared" si="0"/>
        <v>1</v>
      </c>
      <c r="AT22" s="128">
        <f>AJ22+AO22</f>
        <v>1</v>
      </c>
    </row>
    <row r="23" spans="1:47" ht="18.75" thickBot="1" x14ac:dyDescent="0.3">
      <c r="A23" s="110" t="s">
        <v>30</v>
      </c>
      <c r="B23" s="78">
        <v>2822</v>
      </c>
      <c r="C23" s="47">
        <v>1876</v>
      </c>
      <c r="D23" s="46">
        <v>930</v>
      </c>
      <c r="E23" s="44">
        <v>13</v>
      </c>
      <c r="F23" s="149">
        <v>3</v>
      </c>
      <c r="G23" s="5">
        <v>384</v>
      </c>
      <c r="H23" s="7">
        <v>240</v>
      </c>
      <c r="I23" s="8">
        <v>144</v>
      </c>
      <c r="J23" s="9">
        <v>0</v>
      </c>
      <c r="K23" s="80">
        <v>0</v>
      </c>
      <c r="L23" s="76">
        <v>2256</v>
      </c>
      <c r="M23" s="7">
        <v>1505</v>
      </c>
      <c r="N23" s="8">
        <v>736</v>
      </c>
      <c r="O23" s="9">
        <v>12</v>
      </c>
      <c r="P23" s="9">
        <v>3</v>
      </c>
      <c r="Q23" s="76">
        <v>178</v>
      </c>
      <c r="R23" s="7">
        <v>128</v>
      </c>
      <c r="S23" s="8">
        <v>49</v>
      </c>
      <c r="T23" s="9">
        <v>1</v>
      </c>
      <c r="U23" s="80">
        <v>0</v>
      </c>
      <c r="V23" s="5">
        <v>4</v>
      </c>
      <c r="W23" s="7">
        <v>3</v>
      </c>
      <c r="X23" s="8">
        <v>1</v>
      </c>
      <c r="Y23" s="9">
        <v>0</v>
      </c>
      <c r="Z23" s="80">
        <v>0</v>
      </c>
      <c r="AA23" s="81">
        <f>G23+L23+Q23+V23</f>
        <v>2822</v>
      </c>
      <c r="AB23" s="35">
        <f t="shared" si="1"/>
        <v>1876</v>
      </c>
      <c r="AC23" s="35">
        <f t="shared" si="1"/>
        <v>930</v>
      </c>
      <c r="AD23" s="35">
        <f t="shared" si="1"/>
        <v>13</v>
      </c>
      <c r="AE23" s="37">
        <f t="shared" si="1"/>
        <v>3</v>
      </c>
      <c r="AF23" s="78">
        <v>2515</v>
      </c>
      <c r="AG23" s="6">
        <v>1677</v>
      </c>
      <c r="AH23" s="6">
        <v>826</v>
      </c>
      <c r="AI23" s="6">
        <v>9</v>
      </c>
      <c r="AJ23" s="4">
        <v>3</v>
      </c>
      <c r="AK23" s="76">
        <v>307</v>
      </c>
      <c r="AL23" s="7">
        <v>199</v>
      </c>
      <c r="AM23" s="8">
        <v>104</v>
      </c>
      <c r="AN23" s="9">
        <v>4</v>
      </c>
      <c r="AO23" s="80">
        <v>0</v>
      </c>
      <c r="AP23" s="153">
        <f t="shared" si="0"/>
        <v>2822</v>
      </c>
      <c r="AQ23" s="154">
        <f t="shared" si="0"/>
        <v>1876</v>
      </c>
      <c r="AR23" s="154">
        <f t="shared" si="0"/>
        <v>930</v>
      </c>
      <c r="AS23" s="154">
        <f t="shared" si="0"/>
        <v>13</v>
      </c>
      <c r="AT23" s="155">
        <f t="shared" si="0"/>
        <v>3</v>
      </c>
    </row>
    <row r="24" spans="1:47" ht="18.75" thickBot="1" x14ac:dyDescent="0.3">
      <c r="A24" s="120" t="s">
        <v>0</v>
      </c>
      <c r="B24" s="156">
        <f>SUM(B11:B23)</f>
        <v>47149</v>
      </c>
      <c r="C24" s="157">
        <f t="shared" ref="C24:AO24" si="2">SUM(C11:C23)</f>
        <v>30827</v>
      </c>
      <c r="D24" s="157">
        <f t="shared" si="2"/>
        <v>15886</v>
      </c>
      <c r="E24" s="157">
        <f t="shared" si="2"/>
        <v>318</v>
      </c>
      <c r="F24" s="158">
        <f t="shared" si="2"/>
        <v>118</v>
      </c>
      <c r="G24" s="117">
        <f t="shared" si="2"/>
        <v>8906</v>
      </c>
      <c r="H24" s="121">
        <f t="shared" si="2"/>
        <v>6018</v>
      </c>
      <c r="I24" s="121">
        <f t="shared" si="2"/>
        <v>2829</v>
      </c>
      <c r="J24" s="121">
        <f t="shared" si="2"/>
        <v>40</v>
      </c>
      <c r="K24" s="118">
        <f t="shared" si="2"/>
        <v>19</v>
      </c>
      <c r="L24" s="116">
        <f t="shared" si="2"/>
        <v>35912</v>
      </c>
      <c r="M24" s="121">
        <f t="shared" si="2"/>
        <v>23343</v>
      </c>
      <c r="N24" s="121">
        <f t="shared" si="2"/>
        <v>12212</v>
      </c>
      <c r="O24" s="121">
        <f t="shared" si="2"/>
        <v>264</v>
      </c>
      <c r="P24" s="119">
        <f t="shared" si="2"/>
        <v>93</v>
      </c>
      <c r="Q24" s="116">
        <f t="shared" si="2"/>
        <v>2173</v>
      </c>
      <c r="R24" s="121">
        <f t="shared" si="2"/>
        <v>1372</v>
      </c>
      <c r="S24" s="121">
        <f t="shared" si="2"/>
        <v>783</v>
      </c>
      <c r="T24" s="121">
        <f t="shared" si="2"/>
        <v>12</v>
      </c>
      <c r="U24" s="118">
        <f t="shared" si="2"/>
        <v>6</v>
      </c>
      <c r="V24" s="117">
        <f t="shared" si="2"/>
        <v>158</v>
      </c>
      <c r="W24" s="121">
        <f t="shared" si="2"/>
        <v>94</v>
      </c>
      <c r="X24" s="121">
        <f t="shared" si="2"/>
        <v>62</v>
      </c>
      <c r="Y24" s="121">
        <f t="shared" si="2"/>
        <v>2</v>
      </c>
      <c r="Z24" s="118">
        <f t="shared" si="2"/>
        <v>0</v>
      </c>
      <c r="AA24" s="156">
        <f t="shared" si="2"/>
        <v>47149</v>
      </c>
      <c r="AB24" s="157">
        <f t="shared" si="2"/>
        <v>30827</v>
      </c>
      <c r="AC24" s="157">
        <f t="shared" si="2"/>
        <v>15886</v>
      </c>
      <c r="AD24" s="157">
        <f t="shared" si="2"/>
        <v>318</v>
      </c>
      <c r="AE24" s="157">
        <f t="shared" si="2"/>
        <v>118</v>
      </c>
      <c r="AF24" s="122">
        <f t="shared" si="2"/>
        <v>44117</v>
      </c>
      <c r="AG24" s="122">
        <f t="shared" si="2"/>
        <v>28783</v>
      </c>
      <c r="AH24" s="122">
        <f t="shared" si="2"/>
        <v>14942</v>
      </c>
      <c r="AI24" s="122">
        <f t="shared" si="2"/>
        <v>280</v>
      </c>
      <c r="AJ24" s="123">
        <f t="shared" si="2"/>
        <v>112</v>
      </c>
      <c r="AK24" s="124">
        <f t="shared" si="2"/>
        <v>3032</v>
      </c>
      <c r="AL24" s="122">
        <f t="shared" si="2"/>
        <v>2044</v>
      </c>
      <c r="AM24" s="122">
        <f t="shared" si="2"/>
        <v>944</v>
      </c>
      <c r="AN24" s="122">
        <f t="shared" si="2"/>
        <v>38</v>
      </c>
      <c r="AO24" s="123">
        <f t="shared" si="2"/>
        <v>6</v>
      </c>
      <c r="AP24" s="159">
        <f>SUM(AP11:AP23)</f>
        <v>47149</v>
      </c>
      <c r="AQ24" s="111">
        <f t="shared" ref="AQ24:AT24" si="3">SUM(AQ11:AQ23)</f>
        <v>30827</v>
      </c>
      <c r="AR24" s="111">
        <f t="shared" si="3"/>
        <v>15886</v>
      </c>
      <c r="AS24" s="112">
        <f t="shared" si="3"/>
        <v>318</v>
      </c>
      <c r="AT24" s="160">
        <f t="shared" si="3"/>
        <v>118</v>
      </c>
      <c r="AU24" s="125"/>
    </row>
    <row r="25" spans="1:47" s="17" customFormat="1" x14ac:dyDescent="0.25">
      <c r="A25" s="16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</row>
    <row r="26" spans="1:47" s="17" customFormat="1" x14ac:dyDescent="0.25">
      <c r="A26" s="16" t="s">
        <v>16</v>
      </c>
      <c r="B26" s="144" t="s">
        <v>32</v>
      </c>
      <c r="C26" s="86"/>
      <c r="D26" s="87">
        <f>AVERAGE(B24,AA24,AP24)</f>
        <v>47149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</row>
    <row r="27" spans="1:47" s="17" customFormat="1" x14ac:dyDescent="0.25">
      <c r="A27" s="16"/>
      <c r="B27" s="90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</row>
    <row r="28" spans="1:47" s="17" customFormat="1" x14ac:dyDescent="0.25">
      <c r="A28" s="16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</row>
    <row r="29" spans="1:47" s="17" customFormat="1" x14ac:dyDescent="0.25">
      <c r="A29" s="16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</row>
    <row r="30" spans="1:47" s="27" customFormat="1" ht="15" x14ac:dyDescent="0.25">
      <c r="A30" s="26"/>
      <c r="B30" s="179"/>
      <c r="C30" s="180"/>
      <c r="D30" s="180"/>
      <c r="E30" s="180"/>
      <c r="F30" s="180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</row>
    <row r="31" spans="1:47" s="27" customFormat="1" ht="15" x14ac:dyDescent="0.25">
      <c r="A31" s="26"/>
      <c r="B31" s="180"/>
      <c r="C31" s="180"/>
      <c r="D31" s="180"/>
      <c r="E31" s="180"/>
      <c r="F31" s="180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</row>
    <row r="32" spans="1:47" s="15" customFormat="1" ht="15" x14ac:dyDescent="0.25">
      <c r="A32" s="13"/>
      <c r="B32" s="161" t="s">
        <v>14</v>
      </c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4"/>
      <c r="AC32" s="14"/>
      <c r="AD32" s="14"/>
      <c r="AE32" s="14"/>
      <c r="AF32" s="13"/>
      <c r="AG32" s="13"/>
      <c r="AH32" s="13"/>
      <c r="AI32" s="13"/>
      <c r="AJ32" s="13"/>
      <c r="AK32" s="13"/>
      <c r="AL32" s="13"/>
      <c r="AM32" s="13"/>
      <c r="AN32" s="13"/>
      <c r="AO32" s="13"/>
    </row>
    <row r="33" spans="1:41" s="15" customFormat="1" ht="17.25" x14ac:dyDescent="0.25">
      <c r="A33" s="13"/>
      <c r="B33" s="168" t="s">
        <v>15</v>
      </c>
      <c r="C33" s="169"/>
      <c r="D33" s="169"/>
      <c r="E33" s="169"/>
      <c r="F33" s="169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4"/>
      <c r="AC33" s="14"/>
      <c r="AD33" s="14"/>
      <c r="AE33" s="14"/>
      <c r="AF33" s="13"/>
      <c r="AG33" s="13"/>
      <c r="AH33" s="13"/>
      <c r="AI33" s="13"/>
      <c r="AJ33" s="13"/>
      <c r="AK33" s="13"/>
      <c r="AL33" s="13"/>
      <c r="AM33" s="13"/>
      <c r="AN33" s="13"/>
      <c r="AO33" s="13"/>
    </row>
    <row r="34" spans="1:41" x14ac:dyDescent="0.25">
      <c r="B34" s="13"/>
      <c r="C34" s="13"/>
      <c r="D34" s="13"/>
      <c r="E34" s="13"/>
      <c r="F34" s="13"/>
    </row>
    <row r="35" spans="1:41" x14ac:dyDescent="0.25">
      <c r="B35" s="13"/>
      <c r="C35" s="13"/>
      <c r="D35" s="13"/>
      <c r="E35" s="13"/>
      <c r="F35" s="13"/>
    </row>
  </sheetData>
  <mergeCells count="16">
    <mergeCell ref="B33:F33"/>
    <mergeCell ref="B8:F8"/>
    <mergeCell ref="G8:Z8"/>
    <mergeCell ref="AA8:AO8"/>
    <mergeCell ref="AP8:AT8"/>
    <mergeCell ref="B9:F9"/>
    <mergeCell ref="G9:K9"/>
    <mergeCell ref="L9:P9"/>
    <mergeCell ref="Q9:U9"/>
    <mergeCell ref="V9:Z9"/>
    <mergeCell ref="AA9:AE9"/>
    <mergeCell ref="AF9:AJ9"/>
    <mergeCell ref="AK9:AO9"/>
    <mergeCell ref="AP9:AT9"/>
    <mergeCell ref="B30:F31"/>
    <mergeCell ref="B32:Q32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Statistik 2 (ohne S1-Formeln)</vt:lpstr>
      <vt:lpstr>'Statistik 2 (ohne S1-Formeln)'!Druckbereich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2021-04-20T07:04:21Z</cp:lastPrinted>
  <dcterms:created xsi:type="dcterms:W3CDTF">2011-04-12T09:44:43Z</dcterms:created>
  <dcterms:modified xsi:type="dcterms:W3CDTF">2026-03-18T08:32:03Z</dcterms:modified>
</cp:coreProperties>
</file>