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5\Statistik\"/>
    </mc:Choice>
  </mc:AlternateContent>
  <xr:revisionPtr revIDLastSave="0" documentId="13_ncr:1_{68FF9141-9138-4E76-8A88-EF15A345E47A}" xr6:coauthVersionLast="36" xr6:coauthVersionMax="36" xr10:uidLastSave="{00000000-0000-0000-0000-000000000000}"/>
  <bookViews>
    <workbookView xWindow="-120" yWindow="-120" windowWidth="29040" windowHeight="15480" tabRatio="598" xr2:uid="{00000000-000D-0000-FFFF-FFFF00000000}"/>
  </bookViews>
  <sheets>
    <sheet name="Statistik 1" sheetId="1" r:id="rId1"/>
  </sheets>
  <definedNames>
    <definedName name="_xlnm.Print_Area" localSheetId="0">'Statistik 1'!$A$1:$CS$37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2" i="1" l="1"/>
  <c r="AH12" i="1"/>
  <c r="AI12" i="1"/>
  <c r="AJ12" i="1"/>
  <c r="AK12" i="1"/>
  <c r="G22" i="1"/>
  <c r="BK18" i="1" l="1"/>
  <c r="BL18" i="1"/>
  <c r="AG18" i="1"/>
  <c r="AH18" i="1"/>
  <c r="G18" i="1" l="1"/>
  <c r="G11" i="1" l="1"/>
  <c r="G13" i="1"/>
  <c r="G14" i="1"/>
  <c r="G15" i="1"/>
  <c r="G16" i="1"/>
  <c r="G17" i="1"/>
  <c r="G19" i="1"/>
  <c r="G20" i="1"/>
  <c r="G21" i="1"/>
  <c r="G23" i="1"/>
  <c r="AB24" i="1" l="1"/>
  <c r="AF24" i="1"/>
  <c r="AE24" i="1"/>
  <c r="AD24" i="1"/>
  <c r="AC24" i="1"/>
  <c r="W24" i="1" l="1"/>
  <c r="X24" i="1"/>
  <c r="Y24" i="1"/>
  <c r="Z24" i="1"/>
  <c r="AA24" i="1"/>
  <c r="BK16" i="1" l="1"/>
  <c r="BL16" i="1"/>
  <c r="BM16" i="1"/>
  <c r="BN16" i="1"/>
  <c r="BO16" i="1"/>
  <c r="C24" i="1" l="1"/>
  <c r="R12" i="1"/>
  <c r="S12" i="1"/>
  <c r="T12" i="1"/>
  <c r="U12" i="1"/>
  <c r="V12" i="1"/>
  <c r="AG22" i="1" l="1"/>
  <c r="AH22" i="1"/>
  <c r="AI22" i="1"/>
  <c r="AJ22" i="1"/>
  <c r="AK22" i="1"/>
  <c r="BK19" i="1" l="1"/>
  <c r="BL19" i="1"/>
  <c r="BM19" i="1"/>
  <c r="BN19" i="1"/>
  <c r="BO19" i="1"/>
  <c r="AG19" i="1"/>
  <c r="AH19" i="1"/>
  <c r="AI19" i="1"/>
  <c r="AJ19" i="1"/>
  <c r="AK19" i="1"/>
  <c r="R19" i="1"/>
  <c r="S19" i="1"/>
  <c r="T19" i="1"/>
  <c r="U19" i="1"/>
  <c r="V19" i="1"/>
  <c r="BO18" i="1"/>
  <c r="BN18" i="1"/>
  <c r="BM18" i="1"/>
  <c r="AK18" i="1"/>
  <c r="AJ18" i="1"/>
  <c r="AI18" i="1"/>
  <c r="V18" i="1"/>
  <c r="U18" i="1"/>
  <c r="T18" i="1"/>
  <c r="S18" i="1"/>
  <c r="R18" i="1"/>
  <c r="AG16" i="1" l="1"/>
  <c r="AG14" i="1" l="1"/>
  <c r="B24" i="1" l="1"/>
  <c r="BK21" i="1" l="1"/>
  <c r="BL21" i="1"/>
  <c r="BM21" i="1"/>
  <c r="BN21" i="1"/>
  <c r="BO21" i="1"/>
  <c r="AG21" i="1"/>
  <c r="AH21" i="1"/>
  <c r="AI21" i="1"/>
  <c r="AJ21" i="1"/>
  <c r="AK21" i="1"/>
  <c r="R21" i="1"/>
  <c r="S21" i="1"/>
  <c r="T21" i="1"/>
  <c r="U21" i="1"/>
  <c r="V21" i="1"/>
  <c r="BO20" i="1"/>
  <c r="BN20" i="1"/>
  <c r="BM20" i="1"/>
  <c r="BL20" i="1"/>
  <c r="BK20" i="1"/>
  <c r="AK20" i="1"/>
  <c r="AJ20" i="1"/>
  <c r="AI20" i="1"/>
  <c r="AH20" i="1"/>
  <c r="AG20" i="1"/>
  <c r="V20" i="1"/>
  <c r="U20" i="1"/>
  <c r="T20" i="1"/>
  <c r="S20" i="1"/>
  <c r="R20" i="1"/>
  <c r="V15" i="1" l="1"/>
  <c r="V11" i="1"/>
  <c r="AK11" i="1"/>
  <c r="BO11" i="1"/>
  <c r="BR24" i="1" l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BQ24" i="1"/>
  <c r="BP24" i="1"/>
  <c r="AO24" i="1"/>
  <c r="AP24" i="1"/>
  <c r="BO22" i="1"/>
  <c r="BK13" i="1"/>
  <c r="BL13" i="1"/>
  <c r="BM13" i="1"/>
  <c r="BN13" i="1"/>
  <c r="BO13" i="1"/>
  <c r="BK14" i="1"/>
  <c r="BL14" i="1"/>
  <c r="BM14" i="1"/>
  <c r="BN14" i="1"/>
  <c r="BO14" i="1"/>
  <c r="BK15" i="1"/>
  <c r="BL15" i="1"/>
  <c r="BM15" i="1"/>
  <c r="BN15" i="1"/>
  <c r="BO15" i="1"/>
  <c r="BK17" i="1"/>
  <c r="BL17" i="1"/>
  <c r="BM17" i="1"/>
  <c r="BN17" i="1"/>
  <c r="BO17" i="1"/>
  <c r="BK22" i="1"/>
  <c r="BL22" i="1"/>
  <c r="BM22" i="1"/>
  <c r="BN22" i="1"/>
  <c r="BK23" i="1"/>
  <c r="BL23" i="1"/>
  <c r="BM23" i="1"/>
  <c r="BN23" i="1"/>
  <c r="BO23" i="1"/>
  <c r="BO12" i="1"/>
  <c r="BN12" i="1"/>
  <c r="BM12" i="1"/>
  <c r="BL12" i="1"/>
  <c r="BL11" i="1"/>
  <c r="AG13" i="1"/>
  <c r="AH13" i="1"/>
  <c r="AI13" i="1"/>
  <c r="AJ13" i="1"/>
  <c r="BN11" i="1"/>
  <c r="BM11" i="1"/>
  <c r="BI24" i="1"/>
  <c r="BJ24" i="1"/>
  <c r="BH24" i="1"/>
  <c r="BD24" i="1"/>
  <c r="BE24" i="1"/>
  <c r="BO24" i="1" l="1"/>
  <c r="BN24" i="1"/>
  <c r="BM24" i="1"/>
  <c r="AY24" i="1"/>
  <c r="AT24" i="1"/>
  <c r="AU24" i="1"/>
  <c r="AJ11" i="1"/>
  <c r="AN24" i="1"/>
  <c r="AK13" i="1"/>
  <c r="AK17" i="1"/>
  <c r="AJ16" i="1"/>
  <c r="AI15" i="1"/>
  <c r="V17" i="1"/>
  <c r="U17" i="1"/>
  <c r="T17" i="1"/>
  <c r="R11" i="1"/>
  <c r="T13" i="1"/>
  <c r="AL24" i="1"/>
  <c r="AH14" i="1"/>
  <c r="AI14" i="1"/>
  <c r="AJ14" i="1"/>
  <c r="AK14" i="1"/>
  <c r="AH15" i="1"/>
  <c r="AJ15" i="1"/>
  <c r="AK15" i="1"/>
  <c r="AH16" i="1"/>
  <c r="AI16" i="1"/>
  <c r="AK16" i="1"/>
  <c r="AH17" i="1"/>
  <c r="AI17" i="1"/>
  <c r="AJ17" i="1"/>
  <c r="AH23" i="1"/>
  <c r="AI23" i="1"/>
  <c r="AJ23" i="1"/>
  <c r="AK23" i="1"/>
  <c r="AI11" i="1"/>
  <c r="AG17" i="1"/>
  <c r="AH11" i="1"/>
  <c r="AG11" i="1"/>
  <c r="S13" i="1"/>
  <c r="U13" i="1"/>
  <c r="V13" i="1"/>
  <c r="S14" i="1"/>
  <c r="T14" i="1"/>
  <c r="U14" i="1"/>
  <c r="V14" i="1"/>
  <c r="S15" i="1"/>
  <c r="T15" i="1"/>
  <c r="U15" i="1"/>
  <c r="S16" i="1"/>
  <c r="T16" i="1"/>
  <c r="U16" i="1"/>
  <c r="V16" i="1"/>
  <c r="S17" i="1"/>
  <c r="S22" i="1"/>
  <c r="T22" i="1"/>
  <c r="U22" i="1"/>
  <c r="V22" i="1"/>
  <c r="S23" i="1"/>
  <c r="T23" i="1"/>
  <c r="U23" i="1"/>
  <c r="V23" i="1"/>
  <c r="R15" i="1"/>
  <c r="S11" i="1"/>
  <c r="T11" i="1"/>
  <c r="U11" i="1"/>
  <c r="O24" i="1"/>
  <c r="J24" i="1"/>
  <c r="D24" i="1"/>
  <c r="S24" i="1" l="1"/>
  <c r="AH24" i="1"/>
  <c r="AK24" i="1"/>
  <c r="AJ24" i="1"/>
  <c r="AI24" i="1"/>
  <c r="T24" i="1"/>
  <c r="U24" i="1"/>
  <c r="V24" i="1"/>
  <c r="BK11" i="1" l="1"/>
  <c r="BK12" i="1" l="1"/>
  <c r="AG23" i="1"/>
  <c r="AG15" i="1"/>
  <c r="R13" i="1"/>
  <c r="R14" i="1"/>
  <c r="R16" i="1"/>
  <c r="R17" i="1"/>
  <c r="R22" i="1"/>
  <c r="R23" i="1"/>
  <c r="AG24" i="1" l="1"/>
  <c r="R24" i="1"/>
  <c r="BK24" i="1"/>
  <c r="BC24" i="1" l="1"/>
  <c r="AX24" i="1"/>
  <c r="AS24" i="1"/>
  <c r="P24" i="1"/>
  <c r="K24" i="1"/>
  <c r="E24" i="1"/>
  <c r="BL24" i="1" l="1"/>
  <c r="AM24" i="1"/>
  <c r="BB24" i="1"/>
  <c r="BA24" i="1"/>
  <c r="I24" i="1"/>
  <c r="H24" i="1"/>
  <c r="BF24" i="1"/>
  <c r="AV24" i="1"/>
  <c r="AQ24" i="1"/>
  <c r="M24" i="1"/>
  <c r="F24" i="1"/>
  <c r="G24" i="1"/>
  <c r="BG24" i="1"/>
  <c r="AZ24" i="1"/>
  <c r="AW24" i="1"/>
  <c r="AR24" i="1"/>
  <c r="Q24" i="1"/>
  <c r="N24" i="1"/>
  <c r="L24" i="1"/>
</calcChain>
</file>

<file path=xl/sharedStrings.xml><?xml version="1.0" encoding="utf-8"?>
<sst xmlns="http://schemas.openxmlformats.org/spreadsheetml/2006/main" count="137" uniqueCount="43">
  <si>
    <t>Gesamt</t>
  </si>
  <si>
    <t>weibl.</t>
  </si>
  <si>
    <t>gesamt</t>
  </si>
  <si>
    <t>%-Anteil
weibl.</t>
  </si>
  <si>
    <t>Gesamtzahl</t>
  </si>
  <si>
    <t>jünger als 18 Jahre</t>
  </si>
  <si>
    <t>18 Jahre und älter</t>
  </si>
  <si>
    <t>ohne Schulabschluss</t>
  </si>
  <si>
    <t>Hauptschulabschluss</t>
  </si>
  <si>
    <t>Fachhochulreife, Hochschulreife</t>
  </si>
  <si>
    <t>Ausbildung/Studium (nur höchster Abschluss)</t>
  </si>
  <si>
    <t>abgebrochene Berufsausbildung</t>
  </si>
  <si>
    <t>abgeschlossene Berufsausbildung</t>
  </si>
  <si>
    <t>abgebrochenes Hochschulstudium</t>
  </si>
  <si>
    <t>abgeschlossenes Hochschulstudium</t>
  </si>
  <si>
    <t>keine Angabe</t>
  </si>
  <si>
    <r>
      <t>Alter</t>
    </r>
    <r>
      <rPr>
        <b/>
        <vertAlign val="superscript"/>
        <sz val="14"/>
        <color indexed="8"/>
        <rFont val="Arial"/>
        <family val="2"/>
      </rPr>
      <t>4</t>
    </r>
  </si>
  <si>
    <r>
      <t>Bildungsabschluss (nur höchster Abschluss)</t>
    </r>
    <r>
      <rPr>
        <b/>
        <vertAlign val="superscript"/>
        <sz val="14"/>
        <color indexed="8"/>
        <rFont val="Arial"/>
        <family val="2"/>
      </rPr>
      <t>5</t>
    </r>
  </si>
  <si>
    <r>
      <t>Neuzugänge seit Projektbeginn</t>
    </r>
    <r>
      <rPr>
        <b/>
        <vertAlign val="superscript"/>
        <sz val="14"/>
        <color indexed="8"/>
        <rFont val="Arial"/>
        <family val="2"/>
      </rPr>
      <t>2</t>
    </r>
  </si>
  <si>
    <r>
      <t>Verbliebene/Verlängerer aus dem vorherigen Zyklus</t>
    </r>
    <r>
      <rPr>
        <b/>
        <vertAlign val="superscript"/>
        <sz val="14"/>
        <color indexed="8"/>
        <rFont val="Arial"/>
        <family val="2"/>
      </rPr>
      <t>3</t>
    </r>
  </si>
  <si>
    <t xml:space="preserve">männl. </t>
  </si>
  <si>
    <t>divers</t>
  </si>
  <si>
    <t>Allgemeine Angaben (Alle Angaben zu Alter, Bildungsabschluss sowie Ausbildung/Studium beziehen sich auf die Gesamtzahl der Freiwilligen zum Stichtag 01.12. und nicht nur auf die Neuzugänge.)</t>
  </si>
  <si>
    <t>Mittlere Reife, Fach-oberschulreife, Mittlerer Schulabschluss, Realschulabschluss</t>
  </si>
  <si>
    <t>ohne Angabe</t>
  </si>
  <si>
    <t>AEJ</t>
  </si>
  <si>
    <t>AEJ Ausland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</si>
  <si>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</si>
  <si>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</si>
  <si>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</si>
  <si>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</si>
  <si>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</si>
  <si>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</si>
  <si>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</si>
  <si>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</si>
  <si>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</si>
  <si>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</si>
  <si>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</si>
  <si>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ohne Berufsausbildung / ohne Hochschulstudium</t>
  </si>
  <si>
    <t>Anzahl Freiwillige</t>
  </si>
  <si>
    <t>Zentralstellen</t>
  </si>
  <si>
    <t>Jahrgang 2025/2026 FSJ In- und Ausland</t>
  </si>
  <si>
    <t>Statistische Angaben zum Stichtag: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</si>
</sst>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FF66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2">
    <xf numFmtId="0" fontId="0" fillId="0" borderId="0" xfId="0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7" fillId="3" borderId="0" xfId="0" applyFont="1" applyFill="1"/>
    <xf numFmtId="3" fontId="5" fillId="3" borderId="5" xfId="0" applyNumberFormat="1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top"/>
    </xf>
    <xf numFmtId="3" fontId="7" fillId="3" borderId="8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3" fontId="7" fillId="2" borderId="1" xfId="0" applyNumberFormat="1" applyFont="1" applyFill="1" applyBorder="1" applyAlignment="1">
      <alignment vertical="top"/>
    </xf>
    <xf numFmtId="3" fontId="7" fillId="2" borderId="8" xfId="0" applyNumberFormat="1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3" fontId="7" fillId="3" borderId="1" xfId="0" applyNumberFormat="1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/>
    </xf>
    <xf numFmtId="3" fontId="5" fillId="2" borderId="1" xfId="0" applyNumberFormat="1" applyFont="1" applyFill="1" applyBorder="1" applyAlignment="1">
      <alignment vertical="top"/>
    </xf>
    <xf numFmtId="3" fontId="7" fillId="3" borderId="8" xfId="0" applyNumberFormat="1" applyFont="1" applyFill="1" applyBorder="1" applyAlignment="1">
      <alignment vertical="top" wrapText="1"/>
    </xf>
    <xf numFmtId="3" fontId="5" fillId="3" borderId="1" xfId="0" applyNumberFormat="1" applyFont="1" applyFill="1" applyBorder="1" applyAlignment="1">
      <alignment vertical="top" wrapText="1"/>
    </xf>
    <xf numFmtId="3" fontId="7" fillId="3" borderId="9" xfId="0" applyNumberFormat="1" applyFont="1" applyFill="1" applyBorder="1" applyAlignment="1">
      <alignment vertical="top" wrapText="1"/>
    </xf>
    <xf numFmtId="3" fontId="7" fillId="3" borderId="10" xfId="0" applyNumberFormat="1" applyFont="1" applyFill="1" applyBorder="1" applyAlignment="1">
      <alignment vertical="top" wrapText="1"/>
    </xf>
    <xf numFmtId="3" fontId="7" fillId="3" borderId="11" xfId="0" applyNumberFormat="1" applyFont="1" applyFill="1" applyBorder="1" applyAlignment="1">
      <alignment vertical="top" wrapText="1"/>
    </xf>
    <xf numFmtId="3" fontId="7" fillId="3" borderId="9" xfId="0" applyNumberFormat="1" applyFont="1" applyFill="1" applyBorder="1" applyAlignment="1">
      <alignment vertical="top"/>
    </xf>
    <xf numFmtId="3" fontId="7" fillId="3" borderId="10" xfId="0" applyNumberFormat="1" applyFont="1" applyFill="1" applyBorder="1" applyAlignment="1">
      <alignment vertical="top"/>
    </xf>
    <xf numFmtId="3" fontId="7" fillId="3" borderId="11" xfId="0" applyNumberFormat="1" applyFont="1" applyFill="1" applyBorder="1" applyAlignment="1">
      <alignment vertical="top"/>
    </xf>
    <xf numFmtId="3" fontId="7" fillId="2" borderId="9" xfId="0" applyNumberFormat="1" applyFont="1" applyFill="1" applyBorder="1" applyAlignment="1">
      <alignment vertical="top"/>
    </xf>
    <xf numFmtId="3" fontId="7" fillId="2" borderId="10" xfId="0" applyNumberFormat="1" applyFont="1" applyFill="1" applyBorder="1" applyAlignment="1">
      <alignment vertical="top"/>
    </xf>
    <xf numFmtId="3" fontId="7" fillId="2" borderId="11" xfId="0" applyNumberFormat="1" applyFont="1" applyFill="1" applyBorder="1" applyAlignment="1">
      <alignment vertical="top"/>
    </xf>
    <xf numFmtId="3" fontId="5" fillId="3" borderId="4" xfId="0" applyNumberFormat="1" applyFont="1" applyFill="1" applyBorder="1" applyAlignment="1">
      <alignment vertical="top" wrapText="1"/>
    </xf>
    <xf numFmtId="3" fontId="5" fillId="3" borderId="2" xfId="0" applyNumberFormat="1" applyFont="1" applyFill="1" applyBorder="1" applyAlignment="1">
      <alignment vertical="top"/>
    </xf>
    <xf numFmtId="3" fontId="5" fillId="2" borderId="2" xfId="0" applyNumberFormat="1" applyFont="1" applyFill="1" applyBorder="1" applyAlignment="1">
      <alignment vertical="top"/>
    </xf>
    <xf numFmtId="3" fontId="5" fillId="3" borderId="7" xfId="0" applyNumberFormat="1" applyFont="1" applyFill="1" applyBorder="1" applyAlignment="1">
      <alignment vertical="top"/>
    </xf>
    <xf numFmtId="3" fontId="7" fillId="3" borderId="12" xfId="0" applyNumberFormat="1" applyFont="1" applyFill="1" applyBorder="1" applyAlignment="1">
      <alignment vertical="top"/>
    </xf>
    <xf numFmtId="3" fontId="7" fillId="3" borderId="13" xfId="0" applyNumberFormat="1" applyFont="1" applyFill="1" applyBorder="1" applyAlignment="1">
      <alignment vertical="top"/>
    </xf>
    <xf numFmtId="3" fontId="7" fillId="3" borderId="14" xfId="0" applyNumberFormat="1" applyFont="1" applyFill="1" applyBorder="1" applyAlignment="1">
      <alignment vertical="top"/>
    </xf>
    <xf numFmtId="3" fontId="7" fillId="3" borderId="12" xfId="0" applyNumberFormat="1" applyFont="1" applyFill="1" applyBorder="1" applyAlignment="1">
      <alignment vertical="top" wrapText="1"/>
    </xf>
    <xf numFmtId="3" fontId="7" fillId="3" borderId="13" xfId="0" applyNumberFormat="1" applyFont="1" applyFill="1" applyBorder="1" applyAlignment="1">
      <alignment vertical="top" wrapText="1"/>
    </xf>
    <xf numFmtId="3" fontId="7" fillId="3" borderId="14" xfId="0" applyNumberFormat="1" applyFont="1" applyFill="1" applyBorder="1" applyAlignment="1">
      <alignment vertical="top" wrapText="1"/>
    </xf>
    <xf numFmtId="3" fontId="7" fillId="2" borderId="12" xfId="0" applyNumberFormat="1" applyFont="1" applyFill="1" applyBorder="1" applyAlignment="1">
      <alignment vertical="top"/>
    </xf>
    <xf numFmtId="3" fontId="7" fillId="2" borderId="13" xfId="0" applyNumberFormat="1" applyFont="1" applyFill="1" applyBorder="1" applyAlignment="1">
      <alignment vertical="top"/>
    </xf>
    <xf numFmtId="3" fontId="7" fillId="2" borderId="14" xfId="0" applyNumberFormat="1" applyFont="1" applyFill="1" applyBorder="1" applyAlignment="1">
      <alignment vertical="top"/>
    </xf>
    <xf numFmtId="3" fontId="7" fillId="3" borderId="15" xfId="0" applyNumberFormat="1" applyFont="1" applyFill="1" applyBorder="1" applyAlignment="1">
      <alignment vertical="top"/>
    </xf>
    <xf numFmtId="3" fontId="7" fillId="2" borderId="15" xfId="0" applyNumberFormat="1" applyFont="1" applyFill="1" applyBorder="1" applyAlignment="1">
      <alignment vertical="top"/>
    </xf>
    <xf numFmtId="0" fontId="2" fillId="0" borderId="0" xfId="0" applyFont="1"/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5" fillId="0" borderId="0" xfId="0" applyFont="1" applyFill="1" applyBorder="1" applyAlignment="1">
      <alignment vertical="top"/>
    </xf>
    <xf numFmtId="3" fontId="7" fillId="4" borderId="12" xfId="0" applyNumberFormat="1" applyFont="1" applyFill="1" applyBorder="1" applyAlignment="1">
      <alignment vertical="top"/>
    </xf>
    <xf numFmtId="3" fontId="7" fillId="4" borderId="13" xfId="0" applyNumberFormat="1" applyFont="1" applyFill="1" applyBorder="1" applyAlignment="1">
      <alignment vertical="top"/>
    </xf>
    <xf numFmtId="3" fontId="7" fillId="4" borderId="14" xfId="0" applyNumberFormat="1" applyFont="1" applyFill="1" applyBorder="1" applyAlignment="1">
      <alignment vertical="top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13" fillId="0" borderId="0" xfId="0" applyFont="1"/>
    <xf numFmtId="0" fontId="1" fillId="0" borderId="0" xfId="0" applyFont="1"/>
    <xf numFmtId="0" fontId="1" fillId="0" borderId="0" xfId="0" applyFont="1" applyBorder="1"/>
    <xf numFmtId="0" fontId="14" fillId="0" borderId="0" xfId="0" applyFont="1"/>
    <xf numFmtId="0" fontId="13" fillId="0" borderId="0" xfId="0" applyFont="1" applyBorder="1"/>
    <xf numFmtId="0" fontId="7" fillId="3" borderId="0" xfId="0" applyFont="1" applyFill="1" applyBorder="1"/>
    <xf numFmtId="0" fontId="7" fillId="0" borderId="0" xfId="0" applyFont="1" applyBorder="1" applyAlignment="1">
      <alignment vertical="top"/>
    </xf>
    <xf numFmtId="0" fontId="7" fillId="3" borderId="0" xfId="0" applyFont="1" applyFill="1" applyBorder="1" applyAlignment="1">
      <alignment vertical="top"/>
    </xf>
    <xf numFmtId="9" fontId="5" fillId="0" borderId="0" xfId="1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/>
    </xf>
    <xf numFmtId="3" fontId="5" fillId="0" borderId="0" xfId="0" applyNumberFormat="1" applyFont="1" applyFill="1" applyBorder="1" applyAlignment="1">
      <alignment vertical="top"/>
    </xf>
    <xf numFmtId="3" fontId="7" fillId="4" borderId="12" xfId="0" applyNumberFormat="1" applyFont="1" applyFill="1" applyBorder="1" applyAlignment="1">
      <alignment vertical="top" wrapText="1"/>
    </xf>
    <xf numFmtId="3" fontId="7" fillId="4" borderId="13" xfId="0" applyNumberFormat="1" applyFont="1" applyFill="1" applyBorder="1" applyAlignment="1">
      <alignment vertical="top" wrapText="1"/>
    </xf>
    <xf numFmtId="3" fontId="7" fillId="4" borderId="14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/>
    </xf>
    <xf numFmtId="3" fontId="7" fillId="5" borderId="12" xfId="0" applyNumberFormat="1" applyFont="1" applyFill="1" applyBorder="1" applyAlignment="1">
      <alignment vertical="top"/>
    </xf>
    <xf numFmtId="3" fontId="7" fillId="5" borderId="13" xfId="0" applyNumberFormat="1" applyFont="1" applyFill="1" applyBorder="1" applyAlignment="1">
      <alignment vertical="top"/>
    </xf>
    <xf numFmtId="3" fontId="7" fillId="5" borderId="14" xfId="0" applyNumberFormat="1" applyFont="1" applyFill="1" applyBorder="1" applyAlignment="1">
      <alignment vertical="top"/>
    </xf>
    <xf numFmtId="3" fontId="7" fillId="4" borderId="9" xfId="0" applyNumberFormat="1" applyFont="1" applyFill="1" applyBorder="1" applyAlignment="1">
      <alignment vertical="top" wrapText="1"/>
    </xf>
    <xf numFmtId="3" fontId="7" fillId="4" borderId="10" xfId="0" applyNumberFormat="1" applyFont="1" applyFill="1" applyBorder="1" applyAlignment="1">
      <alignment vertical="top" wrapText="1"/>
    </xf>
    <xf numFmtId="3" fontId="7" fillId="4" borderId="11" xfId="0" applyNumberFormat="1" applyFont="1" applyFill="1" applyBorder="1" applyAlignment="1">
      <alignment vertical="top" wrapText="1"/>
    </xf>
    <xf numFmtId="3" fontId="7" fillId="4" borderId="10" xfId="0" applyNumberFormat="1" applyFont="1" applyFill="1" applyBorder="1" applyAlignment="1">
      <alignment vertical="top"/>
    </xf>
    <xf numFmtId="3" fontId="7" fillId="4" borderId="11" xfId="0" applyNumberFormat="1" applyFont="1" applyFill="1" applyBorder="1" applyAlignment="1">
      <alignment vertical="top"/>
    </xf>
    <xf numFmtId="3" fontId="7" fillId="4" borderId="9" xfId="0" applyNumberFormat="1" applyFont="1" applyFill="1" applyBorder="1" applyAlignment="1">
      <alignment vertical="top"/>
    </xf>
    <xf numFmtId="3" fontId="5" fillId="4" borderId="1" xfId="0" applyNumberFormat="1" applyFont="1" applyFill="1" applyBorder="1" applyAlignment="1">
      <alignment vertical="top"/>
    </xf>
    <xf numFmtId="3" fontId="5" fillId="4" borderId="2" xfId="0" applyNumberFormat="1" applyFont="1" applyFill="1" applyBorder="1" applyAlignment="1">
      <alignment vertical="top"/>
    </xf>
    <xf numFmtId="3" fontId="7" fillId="4" borderId="8" xfId="0" applyNumberFormat="1" applyFont="1" applyFill="1" applyBorder="1" applyAlignment="1">
      <alignment vertical="top"/>
    </xf>
    <xf numFmtId="3" fontId="7" fillId="4" borderId="1" xfId="0" applyNumberFormat="1" applyFont="1" applyFill="1" applyBorder="1" applyAlignment="1">
      <alignment vertical="top"/>
    </xf>
    <xf numFmtId="3" fontId="7" fillId="4" borderId="15" xfId="0" applyNumberFormat="1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7" fillId="4" borderId="2" xfId="0" applyFont="1" applyFill="1" applyBorder="1" applyAlignment="1">
      <alignment vertical="top"/>
    </xf>
    <xf numFmtId="3" fontId="7" fillId="5" borderId="12" xfId="0" applyNumberFormat="1" applyFont="1" applyFill="1" applyBorder="1" applyAlignment="1">
      <alignment vertical="top" wrapText="1"/>
    </xf>
    <xf numFmtId="3" fontId="7" fillId="5" borderId="13" xfId="0" applyNumberFormat="1" applyFont="1" applyFill="1" applyBorder="1" applyAlignment="1">
      <alignment vertical="top" wrapText="1"/>
    </xf>
    <xf numFmtId="0" fontId="7" fillId="0" borderId="0" xfId="0" applyFont="1" applyAlignment="1"/>
    <xf numFmtId="3" fontId="5" fillId="5" borderId="2" xfId="0" applyNumberFormat="1" applyFont="1" applyFill="1" applyBorder="1" applyAlignment="1">
      <alignment vertical="top"/>
    </xf>
    <xf numFmtId="3" fontId="10" fillId="5" borderId="3" xfId="0" applyNumberFormat="1" applyFont="1" applyFill="1" applyBorder="1" applyAlignment="1">
      <alignment vertical="top"/>
    </xf>
    <xf numFmtId="3" fontId="7" fillId="5" borderId="15" xfId="0" applyNumberFormat="1" applyFont="1" applyFill="1" applyBorder="1" applyAlignment="1">
      <alignment vertical="top"/>
    </xf>
    <xf numFmtId="0" fontId="13" fillId="2" borderId="0" xfId="0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vertical="top"/>
    </xf>
    <xf numFmtId="3" fontId="10" fillId="2" borderId="14" xfId="0" applyNumberFormat="1" applyFont="1" applyFill="1" applyBorder="1" applyAlignment="1">
      <alignment vertical="top"/>
    </xf>
    <xf numFmtId="3" fontId="10" fillId="5" borderId="13" xfId="0" applyNumberFormat="1" applyFont="1" applyFill="1" applyBorder="1" applyAlignment="1">
      <alignment vertical="top"/>
    </xf>
    <xf numFmtId="3" fontId="10" fillId="5" borderId="14" xfId="0" applyNumberFormat="1" applyFont="1" applyFill="1" applyBorder="1" applyAlignment="1">
      <alignment vertical="top"/>
    </xf>
    <xf numFmtId="3" fontId="10" fillId="5" borderId="19" xfId="0" applyNumberFormat="1" applyFont="1" applyFill="1" applyBorder="1" applyAlignment="1">
      <alignment vertical="top"/>
    </xf>
    <xf numFmtId="3" fontId="10" fillId="5" borderId="2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3" fontId="10" fillId="2" borderId="15" xfId="0" applyNumberFormat="1" applyFont="1" applyFill="1" applyBorder="1" applyAlignment="1">
      <alignment vertical="top"/>
    </xf>
    <xf numFmtId="3" fontId="7" fillId="5" borderId="9" xfId="0" applyNumberFormat="1" applyFont="1" applyFill="1" applyBorder="1" applyAlignment="1">
      <alignment vertical="top"/>
    </xf>
    <xf numFmtId="3" fontId="5" fillId="5" borderId="1" xfId="0" applyNumberFormat="1" applyFont="1" applyFill="1" applyBorder="1" applyAlignment="1">
      <alignment vertical="top" wrapText="1"/>
    </xf>
    <xf numFmtId="3" fontId="10" fillId="5" borderId="15" xfId="0" applyNumberFormat="1" applyFont="1" applyFill="1" applyBorder="1" applyAlignment="1">
      <alignment vertical="top"/>
    </xf>
    <xf numFmtId="3" fontId="7" fillId="5" borderId="10" xfId="0" applyNumberFormat="1" applyFont="1" applyFill="1" applyBorder="1" applyAlignment="1">
      <alignment vertical="top"/>
    </xf>
    <xf numFmtId="3" fontId="7" fillId="5" borderId="11" xfId="0" applyNumberFormat="1" applyFont="1" applyFill="1" applyBorder="1" applyAlignment="1">
      <alignment vertical="top"/>
    </xf>
    <xf numFmtId="3" fontId="7" fillId="5" borderId="8" xfId="0" applyNumberFormat="1" applyFont="1" applyFill="1" applyBorder="1" applyAlignment="1">
      <alignment vertical="top"/>
    </xf>
    <xf numFmtId="3" fontId="7" fillId="5" borderId="9" xfId="0" applyNumberFormat="1" applyFont="1" applyFill="1" applyBorder="1" applyAlignment="1">
      <alignment vertical="top" wrapText="1"/>
    </xf>
    <xf numFmtId="3" fontId="7" fillId="5" borderId="10" xfId="0" applyNumberFormat="1" applyFont="1" applyFill="1" applyBorder="1" applyAlignment="1">
      <alignment vertical="top" wrapText="1"/>
    </xf>
    <xf numFmtId="3" fontId="7" fillId="5" borderId="15" xfId="0" applyNumberFormat="1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/>
    </xf>
    <xf numFmtId="0" fontId="7" fillId="5" borderId="2" xfId="0" applyFont="1" applyFill="1" applyBorder="1" applyAlignment="1">
      <alignment vertical="top"/>
    </xf>
    <xf numFmtId="3" fontId="7" fillId="5" borderId="1" xfId="0" applyNumberFormat="1" applyFont="1" applyFill="1" applyBorder="1" applyAlignment="1">
      <alignment vertical="top"/>
    </xf>
    <xf numFmtId="3" fontId="5" fillId="4" borderId="2" xfId="0" applyNumberFormat="1" applyFont="1" applyFill="1" applyBorder="1" applyAlignment="1">
      <alignment vertical="top" wrapText="1"/>
    </xf>
    <xf numFmtId="3" fontId="5" fillId="4" borderId="1" xfId="0" applyNumberFormat="1" applyFont="1" applyFill="1" applyBorder="1" applyAlignment="1">
      <alignment vertical="top" wrapText="1"/>
    </xf>
    <xf numFmtId="3" fontId="10" fillId="4" borderId="3" xfId="0" applyNumberFormat="1" applyFont="1" applyFill="1" applyBorder="1" applyAlignment="1">
      <alignment vertical="top"/>
    </xf>
    <xf numFmtId="3" fontId="7" fillId="4" borderId="15" xfId="0" applyNumberFormat="1" applyFont="1" applyFill="1" applyBorder="1" applyAlignment="1">
      <alignment vertical="top" wrapText="1"/>
    </xf>
    <xf numFmtId="3" fontId="10" fillId="4" borderId="14" xfId="0" applyNumberFormat="1" applyFont="1" applyFill="1" applyBorder="1" applyAlignment="1">
      <alignment vertical="top"/>
    </xf>
    <xf numFmtId="3" fontId="7" fillId="4" borderId="8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3" fontId="10" fillId="4" borderId="15" xfId="0" applyNumberFormat="1" applyFont="1" applyFill="1" applyBorder="1" applyAlignment="1">
      <alignment vertical="top"/>
    </xf>
    <xf numFmtId="0" fontId="11" fillId="0" borderId="0" xfId="0" applyFont="1" applyAlignment="1">
      <alignment horizontal="left" vertical="top" wrapText="1"/>
    </xf>
    <xf numFmtId="3" fontId="7" fillId="3" borderId="24" xfId="0" applyNumberFormat="1" applyFont="1" applyFill="1" applyBorder="1" applyAlignment="1">
      <alignment vertical="top" wrapText="1"/>
    </xf>
    <xf numFmtId="3" fontId="7" fillId="3" borderId="24" xfId="0" applyNumberFormat="1" applyFont="1" applyFill="1" applyBorder="1" applyAlignment="1">
      <alignment vertical="top"/>
    </xf>
    <xf numFmtId="3" fontId="7" fillId="2" borderId="24" xfId="0" applyNumberFormat="1" applyFont="1" applyFill="1" applyBorder="1" applyAlignment="1">
      <alignment vertical="top"/>
    </xf>
    <xf numFmtId="3" fontId="7" fillId="5" borderId="24" xfId="0" applyNumberFormat="1" applyFont="1" applyFill="1" applyBorder="1" applyAlignment="1">
      <alignment vertical="top"/>
    </xf>
    <xf numFmtId="3" fontId="7" fillId="4" borderId="24" xfId="0" applyNumberFormat="1" applyFont="1" applyFill="1" applyBorder="1" applyAlignment="1">
      <alignment vertical="top" wrapText="1"/>
    </xf>
    <xf numFmtId="3" fontId="7" fillId="5" borderId="24" xfId="0" applyNumberFormat="1" applyFont="1" applyFill="1" applyBorder="1" applyAlignment="1">
      <alignment vertical="top" wrapText="1"/>
    </xf>
    <xf numFmtId="3" fontId="7" fillId="3" borderId="25" xfId="0" applyNumberFormat="1" applyFont="1" applyFill="1" applyBorder="1" applyAlignment="1">
      <alignment vertical="top" wrapText="1"/>
    </xf>
    <xf numFmtId="3" fontId="7" fillId="4" borderId="24" xfId="0" applyNumberFormat="1" applyFont="1" applyFill="1" applyBorder="1" applyAlignment="1">
      <alignment vertical="top"/>
    </xf>
    <xf numFmtId="3" fontId="7" fillId="3" borderId="21" xfId="0" applyNumberFormat="1" applyFont="1" applyFill="1" applyBorder="1" applyAlignment="1">
      <alignment vertical="top" wrapText="1"/>
    </xf>
    <xf numFmtId="3" fontId="7" fillId="3" borderId="21" xfId="0" applyNumberFormat="1" applyFont="1" applyFill="1" applyBorder="1" applyAlignment="1">
      <alignment vertical="top"/>
    </xf>
    <xf numFmtId="3" fontId="7" fillId="2" borderId="21" xfId="0" applyNumberFormat="1" applyFont="1" applyFill="1" applyBorder="1" applyAlignment="1">
      <alignment vertical="top"/>
    </xf>
    <xf numFmtId="3" fontId="7" fillId="5" borderId="21" xfId="0" applyNumberFormat="1" applyFont="1" applyFill="1" applyBorder="1" applyAlignment="1">
      <alignment vertical="top"/>
    </xf>
    <xf numFmtId="3" fontId="7" fillId="4" borderId="21" xfId="0" applyNumberFormat="1" applyFont="1" applyFill="1" applyBorder="1" applyAlignment="1">
      <alignment vertical="top" wrapText="1"/>
    </xf>
    <xf numFmtId="3" fontId="7" fillId="4" borderId="21" xfId="0" applyNumberFormat="1" applyFont="1" applyFill="1" applyBorder="1" applyAlignment="1">
      <alignment vertical="top"/>
    </xf>
    <xf numFmtId="3" fontId="7" fillId="3" borderId="17" xfId="0" applyNumberFormat="1" applyFont="1" applyFill="1" applyBorder="1" applyAlignment="1">
      <alignment vertical="top" wrapText="1"/>
    </xf>
    <xf numFmtId="0" fontId="13" fillId="2" borderId="22" xfId="0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vertical="top"/>
    </xf>
    <xf numFmtId="3" fontId="7" fillId="2" borderId="27" xfId="0" applyNumberFormat="1" applyFont="1" applyFill="1" applyBorder="1" applyAlignment="1">
      <alignment vertical="top"/>
    </xf>
    <xf numFmtId="3" fontId="7" fillId="5" borderId="27" xfId="0" applyNumberFormat="1" applyFont="1" applyFill="1" applyBorder="1" applyAlignment="1">
      <alignment vertical="top"/>
    </xf>
    <xf numFmtId="3" fontId="7" fillId="4" borderId="27" xfId="0" applyNumberFormat="1" applyFont="1" applyFill="1" applyBorder="1" applyAlignment="1">
      <alignment vertical="top" wrapText="1"/>
    </xf>
    <xf numFmtId="3" fontId="7" fillId="5" borderId="27" xfId="0" applyNumberFormat="1" applyFont="1" applyFill="1" applyBorder="1" applyAlignment="1">
      <alignment vertical="top" wrapText="1"/>
    </xf>
    <xf numFmtId="3" fontId="7" fillId="4" borderId="27" xfId="0" applyNumberFormat="1" applyFont="1" applyFill="1" applyBorder="1" applyAlignment="1">
      <alignment vertical="top"/>
    </xf>
    <xf numFmtId="3" fontId="7" fillId="3" borderId="3" xfId="0" applyNumberFormat="1" applyFont="1" applyFill="1" applyBorder="1" applyAlignment="1">
      <alignment vertical="top" wrapText="1"/>
    </xf>
    <xf numFmtId="3" fontId="7" fillId="4" borderId="3" xfId="0" applyNumberFormat="1" applyFont="1" applyFill="1" applyBorder="1" applyAlignment="1">
      <alignment vertical="top" wrapText="1"/>
    </xf>
    <xf numFmtId="3" fontId="7" fillId="3" borderId="3" xfId="0" applyNumberFormat="1" applyFont="1" applyFill="1" applyBorder="1" applyAlignment="1">
      <alignment vertical="top"/>
    </xf>
    <xf numFmtId="3" fontId="7" fillId="4" borderId="3" xfId="0" applyNumberFormat="1" applyFont="1" applyFill="1" applyBorder="1" applyAlignment="1">
      <alignment vertical="top"/>
    </xf>
    <xf numFmtId="3" fontId="7" fillId="5" borderId="3" xfId="0" applyNumberFormat="1" applyFont="1" applyFill="1" applyBorder="1" applyAlignment="1">
      <alignment vertical="top"/>
    </xf>
    <xf numFmtId="3" fontId="7" fillId="3" borderId="30" xfId="0" applyNumberFormat="1" applyFont="1" applyFill="1" applyBorder="1" applyAlignment="1">
      <alignment vertical="top" wrapText="1"/>
    </xf>
    <xf numFmtId="3" fontId="7" fillId="3" borderId="28" xfId="0" applyNumberFormat="1" applyFont="1" applyFill="1" applyBorder="1" applyAlignment="1">
      <alignment vertical="top" wrapText="1"/>
    </xf>
    <xf numFmtId="3" fontId="7" fillId="3" borderId="23" xfId="0" applyNumberFormat="1" applyFont="1" applyFill="1" applyBorder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wrapText="1"/>
    </xf>
    <xf numFmtId="3" fontId="7" fillId="5" borderId="36" xfId="0" applyNumberFormat="1" applyFont="1" applyFill="1" applyBorder="1" applyAlignment="1">
      <alignment vertical="top" wrapText="1"/>
    </xf>
    <xf numFmtId="3" fontId="5" fillId="4" borderId="37" xfId="0" applyNumberFormat="1" applyFont="1" applyFill="1" applyBorder="1" applyAlignment="1">
      <alignment vertical="top"/>
    </xf>
    <xf numFmtId="3" fontId="7" fillId="4" borderId="36" xfId="0" applyNumberFormat="1" applyFont="1" applyFill="1" applyBorder="1" applyAlignment="1">
      <alignment vertical="top"/>
    </xf>
    <xf numFmtId="3" fontId="5" fillId="5" borderId="37" xfId="0" applyNumberFormat="1" applyFont="1" applyFill="1" applyBorder="1" applyAlignment="1">
      <alignment vertical="top"/>
    </xf>
    <xf numFmtId="3" fontId="7" fillId="5" borderId="36" xfId="0" applyNumberFormat="1" applyFont="1" applyFill="1" applyBorder="1" applyAlignment="1">
      <alignment vertical="top"/>
    </xf>
    <xf numFmtId="3" fontId="5" fillId="5" borderId="37" xfId="0" applyNumberFormat="1" applyFont="1" applyFill="1" applyBorder="1" applyAlignment="1">
      <alignment vertical="top" wrapText="1"/>
    </xf>
    <xf numFmtId="3" fontId="5" fillId="4" borderId="37" xfId="0" applyNumberFormat="1" applyFont="1" applyFill="1" applyBorder="1" applyAlignment="1">
      <alignment vertical="top" wrapText="1"/>
    </xf>
    <xf numFmtId="3" fontId="7" fillId="4" borderId="36" xfId="0" applyNumberFormat="1" applyFont="1" applyFill="1" applyBorder="1" applyAlignment="1">
      <alignment vertical="top" wrapText="1"/>
    </xf>
    <xf numFmtId="0" fontId="7" fillId="5" borderId="43" xfId="0" applyFont="1" applyFill="1" applyBorder="1"/>
    <xf numFmtId="0" fontId="7" fillId="4" borderId="43" xfId="0" applyFont="1" applyFill="1" applyBorder="1"/>
    <xf numFmtId="9" fontId="5" fillId="4" borderId="46" xfId="1" applyFont="1" applyFill="1" applyBorder="1" applyAlignment="1">
      <alignment vertical="top"/>
    </xf>
    <xf numFmtId="3" fontId="5" fillId="3" borderId="37" xfId="0" applyNumberFormat="1" applyFont="1" applyFill="1" applyBorder="1" applyAlignment="1">
      <alignment vertical="top"/>
    </xf>
    <xf numFmtId="3" fontId="5" fillId="2" borderId="37" xfId="0" applyNumberFormat="1" applyFont="1" applyFill="1" applyBorder="1" applyAlignment="1">
      <alignment vertical="top"/>
    </xf>
    <xf numFmtId="3" fontId="5" fillId="3" borderId="37" xfId="0" applyNumberFormat="1" applyFont="1" applyFill="1" applyBorder="1" applyAlignment="1">
      <alignment vertical="top" wrapText="1"/>
    </xf>
    <xf numFmtId="3" fontId="5" fillId="5" borderId="50" xfId="0" applyNumberFormat="1" applyFont="1" applyFill="1" applyBorder="1" applyAlignment="1">
      <alignment vertical="top"/>
    </xf>
    <xf numFmtId="3" fontId="7" fillId="5" borderId="43" xfId="0" applyNumberFormat="1" applyFont="1" applyFill="1" applyBorder="1" applyAlignment="1">
      <alignment vertical="top"/>
    </xf>
    <xf numFmtId="3" fontId="5" fillId="2" borderId="50" xfId="0" applyNumberFormat="1" applyFont="1" applyFill="1" applyBorder="1" applyAlignment="1">
      <alignment vertical="top"/>
    </xf>
    <xf numFmtId="0" fontId="13" fillId="2" borderId="34" xfId="0" applyFont="1" applyFill="1" applyBorder="1" applyAlignment="1">
      <alignment horizontal="center"/>
    </xf>
    <xf numFmtId="3" fontId="7" fillId="2" borderId="36" xfId="0" applyNumberFormat="1" applyFont="1" applyFill="1" applyBorder="1" applyAlignment="1">
      <alignment vertical="top"/>
    </xf>
    <xf numFmtId="3" fontId="5" fillId="4" borderId="50" xfId="0" applyNumberFormat="1" applyFont="1" applyFill="1" applyBorder="1" applyAlignment="1">
      <alignment vertical="top"/>
    </xf>
    <xf numFmtId="3" fontId="7" fillId="4" borderId="43" xfId="0" applyNumberFormat="1" applyFont="1" applyFill="1" applyBorder="1" applyAlignment="1">
      <alignment vertical="top"/>
    </xf>
    <xf numFmtId="3" fontId="7" fillId="5" borderId="52" xfId="0" applyNumberFormat="1" applyFont="1" applyFill="1" applyBorder="1" applyAlignment="1">
      <alignment vertical="top"/>
    </xf>
    <xf numFmtId="3" fontId="10" fillId="5" borderId="8" xfId="0" applyNumberFormat="1" applyFont="1" applyFill="1" applyBorder="1" applyAlignment="1">
      <alignment vertical="top"/>
    </xf>
    <xf numFmtId="3" fontId="5" fillId="0" borderId="2" xfId="0" applyNumberFormat="1" applyFont="1" applyFill="1" applyBorder="1" applyAlignment="1">
      <alignment vertical="top"/>
    </xf>
    <xf numFmtId="3" fontId="5" fillId="0" borderId="1" xfId="0" applyNumberFormat="1" applyFont="1" applyFill="1" applyBorder="1" applyAlignment="1">
      <alignment vertical="top"/>
    </xf>
    <xf numFmtId="0" fontId="13" fillId="2" borderId="6" xfId="0" applyFont="1" applyFill="1" applyBorder="1"/>
    <xf numFmtId="0" fontId="7" fillId="3" borderId="43" xfId="0" applyFont="1" applyFill="1" applyBorder="1"/>
    <xf numFmtId="0" fontId="7" fillId="2" borderId="43" xfId="0" applyFont="1" applyFill="1" applyBorder="1"/>
    <xf numFmtId="3" fontId="7" fillId="3" borderId="52" xfId="0" applyNumberFormat="1" applyFont="1" applyFill="1" applyBorder="1" applyAlignment="1">
      <alignment vertical="top" wrapText="1"/>
    </xf>
    <xf numFmtId="3" fontId="7" fillId="2" borderId="52" xfId="0" applyNumberFormat="1" applyFont="1" applyFill="1" applyBorder="1" applyAlignment="1">
      <alignment vertical="top" wrapText="1"/>
    </xf>
    <xf numFmtId="3" fontId="7" fillId="3" borderId="52" xfId="0" applyNumberFormat="1" applyFont="1" applyFill="1" applyBorder="1" applyAlignment="1">
      <alignment vertical="top"/>
    </xf>
    <xf numFmtId="3" fontId="7" fillId="2" borderId="52" xfId="0" applyNumberFormat="1" applyFont="1" applyFill="1" applyBorder="1" applyAlignment="1">
      <alignment vertical="top"/>
    </xf>
    <xf numFmtId="3" fontId="7" fillId="4" borderId="52" xfId="0" applyNumberFormat="1" applyFont="1" applyFill="1" applyBorder="1" applyAlignment="1">
      <alignment vertical="top" wrapText="1"/>
    </xf>
    <xf numFmtId="3" fontId="7" fillId="5" borderId="52" xfId="0" applyNumberFormat="1" applyFont="1" applyFill="1" applyBorder="1" applyAlignment="1">
      <alignment vertical="top" wrapText="1"/>
    </xf>
    <xf numFmtId="9" fontId="5" fillId="5" borderId="46" xfId="1" applyFont="1" applyFill="1" applyBorder="1" applyAlignment="1">
      <alignment vertical="top"/>
    </xf>
    <xf numFmtId="3" fontId="7" fillId="3" borderId="27" xfId="0" applyNumberFormat="1" applyFont="1" applyFill="1" applyBorder="1" applyAlignment="1">
      <alignment vertical="top" wrapText="1"/>
    </xf>
    <xf numFmtId="3" fontId="5" fillId="3" borderId="55" xfId="0" applyNumberFormat="1" applyFont="1" applyFill="1" applyBorder="1" applyAlignment="1">
      <alignment vertical="top" wrapText="1"/>
    </xf>
    <xf numFmtId="3" fontId="7" fillId="3" borderId="36" xfId="0" applyNumberFormat="1" applyFont="1" applyFill="1" applyBorder="1" applyAlignment="1">
      <alignment vertical="top" wrapText="1"/>
    </xf>
    <xf numFmtId="3" fontId="5" fillId="3" borderId="50" xfId="0" applyNumberFormat="1" applyFont="1" applyFill="1" applyBorder="1" applyAlignment="1">
      <alignment vertical="top"/>
    </xf>
    <xf numFmtId="3" fontId="7" fillId="3" borderId="36" xfId="0" applyNumberFormat="1" applyFont="1" applyFill="1" applyBorder="1" applyAlignment="1">
      <alignment vertical="top"/>
    </xf>
    <xf numFmtId="3" fontId="5" fillId="4" borderId="50" xfId="0" applyNumberFormat="1" applyFont="1" applyFill="1" applyBorder="1" applyAlignment="1">
      <alignment vertical="top" wrapText="1"/>
    </xf>
    <xf numFmtId="3" fontId="5" fillId="4" borderId="55" xfId="0" applyNumberFormat="1" applyFont="1" applyFill="1" applyBorder="1" applyAlignment="1">
      <alignment vertical="top" wrapText="1"/>
    </xf>
    <xf numFmtId="3" fontId="7" fillId="4" borderId="52" xfId="0" applyNumberFormat="1" applyFont="1" applyFill="1" applyBorder="1" applyAlignment="1">
      <alignment vertical="top"/>
    </xf>
    <xf numFmtId="0" fontId="13" fillId="2" borderId="62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 wrapText="1"/>
    </xf>
    <xf numFmtId="3" fontId="7" fillId="3" borderId="43" xfId="0" applyNumberFormat="1" applyFont="1" applyFill="1" applyBorder="1" applyAlignment="1">
      <alignment vertical="top" wrapText="1"/>
    </xf>
    <xf numFmtId="3" fontId="7" fillId="4" borderId="43" xfId="0" applyNumberFormat="1" applyFont="1" applyFill="1" applyBorder="1" applyAlignment="1">
      <alignment vertical="top" wrapText="1"/>
    </xf>
    <xf numFmtId="3" fontId="7" fillId="3" borderId="43" xfId="0" applyNumberFormat="1" applyFont="1" applyFill="1" applyBorder="1" applyAlignment="1">
      <alignment vertical="top"/>
    </xf>
    <xf numFmtId="3" fontId="5" fillId="3" borderId="1" xfId="0" applyNumberFormat="1" applyFont="1" applyFill="1" applyBorder="1" applyAlignment="1">
      <alignment horizontal="right" vertical="top" wrapText="1"/>
    </xf>
    <xf numFmtId="3" fontId="5" fillId="4" borderId="1" xfId="0" applyNumberFormat="1" applyFont="1" applyFill="1" applyBorder="1" applyAlignment="1">
      <alignment horizontal="right" vertical="top" wrapText="1"/>
    </xf>
    <xf numFmtId="3" fontId="5" fillId="3" borderId="1" xfId="0" applyNumberFormat="1" applyFont="1" applyFill="1" applyBorder="1" applyAlignment="1">
      <alignment horizontal="right" vertical="top"/>
    </xf>
    <xf numFmtId="3" fontId="5" fillId="4" borderId="1" xfId="0" applyNumberFormat="1" applyFont="1" applyFill="1" applyBorder="1" applyAlignment="1">
      <alignment horizontal="right" vertical="top"/>
    </xf>
    <xf numFmtId="3" fontId="5" fillId="5" borderId="1" xfId="0" applyNumberFormat="1" applyFont="1" applyFill="1" applyBorder="1" applyAlignment="1">
      <alignment horizontal="right" vertical="top"/>
    </xf>
    <xf numFmtId="3" fontId="10" fillId="5" borderId="43" xfId="0" applyNumberFormat="1" applyFont="1" applyFill="1" applyBorder="1" applyAlignment="1">
      <alignment vertical="top"/>
    </xf>
    <xf numFmtId="3" fontId="10" fillId="4" borderId="43" xfId="0" applyNumberFormat="1" applyFont="1" applyFill="1" applyBorder="1" applyAlignment="1">
      <alignment vertical="top"/>
    </xf>
    <xf numFmtId="3" fontId="10" fillId="4" borderId="8" xfId="0" applyNumberFormat="1" applyFont="1" applyFill="1" applyBorder="1" applyAlignment="1">
      <alignment vertical="top"/>
    </xf>
    <xf numFmtId="3" fontId="5" fillId="5" borderId="68" xfId="0" applyNumberFormat="1" applyFont="1" applyFill="1" applyBorder="1" applyAlignment="1">
      <alignment vertical="top"/>
    </xf>
    <xf numFmtId="3" fontId="5" fillId="2" borderId="69" xfId="0" applyNumberFormat="1" applyFont="1" applyFill="1" applyBorder="1" applyAlignment="1">
      <alignment vertical="top"/>
    </xf>
    <xf numFmtId="3" fontId="5" fillId="5" borderId="69" xfId="0" applyNumberFormat="1" applyFont="1" applyFill="1" applyBorder="1" applyAlignment="1">
      <alignment vertical="top"/>
    </xf>
    <xf numFmtId="3" fontId="10" fillId="5" borderId="31" xfId="0" applyNumberFormat="1" applyFont="1" applyFill="1" applyBorder="1" applyAlignment="1">
      <alignment vertical="top"/>
    </xf>
    <xf numFmtId="3" fontId="7" fillId="3" borderId="46" xfId="0" applyNumberFormat="1" applyFont="1" applyFill="1" applyBorder="1" applyAlignment="1">
      <alignment vertical="top" wrapText="1"/>
    </xf>
    <xf numFmtId="3" fontId="7" fillId="3" borderId="46" xfId="0" applyNumberFormat="1" applyFont="1" applyFill="1" applyBorder="1" applyAlignment="1">
      <alignment vertical="top"/>
    </xf>
    <xf numFmtId="3" fontId="7" fillId="2" borderId="46" xfId="0" applyNumberFormat="1" applyFont="1" applyFill="1" applyBorder="1" applyAlignment="1">
      <alignment vertical="top"/>
    </xf>
    <xf numFmtId="3" fontId="7" fillId="5" borderId="46" xfId="0" applyNumberFormat="1" applyFont="1" applyFill="1" applyBorder="1" applyAlignment="1">
      <alignment vertical="top"/>
    </xf>
    <xf numFmtId="3" fontId="7" fillId="4" borderId="46" xfId="0" applyNumberFormat="1" applyFont="1" applyFill="1" applyBorder="1" applyAlignment="1">
      <alignment vertical="top" wrapText="1"/>
    </xf>
    <xf numFmtId="3" fontId="7" fillId="4" borderId="46" xfId="0" applyNumberFormat="1" applyFont="1" applyFill="1" applyBorder="1" applyAlignment="1">
      <alignment vertical="top"/>
    </xf>
    <xf numFmtId="3" fontId="10" fillId="0" borderId="8" xfId="0" applyNumberFormat="1" applyFont="1" applyFill="1" applyBorder="1" applyAlignment="1">
      <alignment vertical="top"/>
    </xf>
    <xf numFmtId="3" fontId="10" fillId="6" borderId="15" xfId="0" applyNumberFormat="1" applyFont="1" applyFill="1" applyBorder="1" applyAlignment="1">
      <alignment vertical="top"/>
    </xf>
    <xf numFmtId="3" fontId="10" fillId="6" borderId="14" xfId="0" applyNumberFormat="1" applyFont="1" applyFill="1" applyBorder="1" applyAlignment="1">
      <alignment vertical="top"/>
    </xf>
    <xf numFmtId="0" fontId="7" fillId="6" borderId="43" xfId="0" applyFont="1" applyFill="1" applyBorder="1"/>
    <xf numFmtId="3" fontId="7" fillId="6" borderId="9" xfId="0" applyNumberFormat="1" applyFont="1" applyFill="1" applyBorder="1" applyAlignment="1">
      <alignment vertical="top" wrapText="1"/>
    </xf>
    <xf numFmtId="3" fontId="7" fillId="6" borderId="24" xfId="0" applyNumberFormat="1" applyFont="1" applyFill="1" applyBorder="1" applyAlignment="1">
      <alignment vertical="top" wrapText="1"/>
    </xf>
    <xf numFmtId="3" fontId="7" fillId="6" borderId="10" xfId="0" applyNumberFormat="1" applyFont="1" applyFill="1" applyBorder="1" applyAlignment="1">
      <alignment vertical="top" wrapText="1"/>
    </xf>
    <xf numFmtId="3" fontId="7" fillId="6" borderId="52" xfId="0" applyNumberFormat="1" applyFont="1" applyFill="1" applyBorder="1" applyAlignment="1">
      <alignment vertical="top" wrapText="1"/>
    </xf>
    <xf numFmtId="3" fontId="7" fillId="6" borderId="27" xfId="0" applyNumberFormat="1" applyFont="1" applyFill="1" applyBorder="1" applyAlignment="1">
      <alignment vertical="top" wrapText="1"/>
    </xf>
    <xf numFmtId="3" fontId="5" fillId="6" borderId="55" xfId="0" applyNumberFormat="1" applyFont="1" applyFill="1" applyBorder="1" applyAlignment="1">
      <alignment vertical="top" wrapText="1"/>
    </xf>
    <xf numFmtId="3" fontId="7" fillId="6" borderId="11" xfId="0" applyNumberFormat="1" applyFont="1" applyFill="1" applyBorder="1" applyAlignment="1">
      <alignment vertical="top" wrapText="1"/>
    </xf>
    <xf numFmtId="9" fontId="5" fillId="6" borderId="46" xfId="1" applyFont="1" applyFill="1" applyBorder="1" applyAlignment="1">
      <alignment vertical="top"/>
    </xf>
    <xf numFmtId="3" fontId="5" fillId="6" borderId="4" xfId="0" applyNumberFormat="1" applyFont="1" applyFill="1" applyBorder="1" applyAlignment="1">
      <alignment vertical="top" wrapText="1"/>
    </xf>
    <xf numFmtId="3" fontId="5" fillId="6" borderId="5" xfId="0" applyNumberFormat="1" applyFont="1" applyFill="1" applyBorder="1" applyAlignment="1">
      <alignment vertical="top" wrapText="1"/>
    </xf>
    <xf numFmtId="3" fontId="7" fillId="6" borderId="16" xfId="0" applyNumberFormat="1" applyFont="1" applyFill="1" applyBorder="1" applyAlignment="1">
      <alignment vertical="top" wrapText="1"/>
    </xf>
    <xf numFmtId="3" fontId="7" fillId="6" borderId="26" xfId="0" applyNumberFormat="1" applyFont="1" applyFill="1" applyBorder="1" applyAlignment="1">
      <alignment vertical="top" wrapText="1"/>
    </xf>
    <xf numFmtId="3" fontId="7" fillId="6" borderId="17" xfId="0" applyNumberFormat="1" applyFont="1" applyFill="1" applyBorder="1" applyAlignment="1">
      <alignment vertical="top" wrapText="1"/>
    </xf>
    <xf numFmtId="3" fontId="7" fillId="6" borderId="51" xfId="0" applyNumberFormat="1" applyFont="1" applyFill="1" applyBorder="1" applyAlignment="1">
      <alignment vertical="top" wrapText="1"/>
    </xf>
    <xf numFmtId="3" fontId="5" fillId="6" borderId="37" xfId="0" applyNumberFormat="1" applyFont="1" applyFill="1" applyBorder="1" applyAlignment="1">
      <alignment vertical="top"/>
    </xf>
    <xf numFmtId="3" fontId="10" fillId="6" borderId="3" xfId="0" applyNumberFormat="1" applyFont="1" applyFill="1" applyBorder="1" applyAlignment="1">
      <alignment vertical="top"/>
    </xf>
    <xf numFmtId="3" fontId="10" fillId="6" borderId="43" xfId="0" applyNumberFormat="1" applyFont="1" applyFill="1" applyBorder="1" applyAlignment="1">
      <alignment vertical="top"/>
    </xf>
    <xf numFmtId="3" fontId="5" fillId="6" borderId="1" xfId="0" applyNumberFormat="1" applyFont="1" applyFill="1" applyBorder="1" applyAlignment="1">
      <alignment horizontal="right" vertical="top" wrapText="1"/>
    </xf>
    <xf numFmtId="3" fontId="7" fillId="6" borderId="3" xfId="0" applyNumberFormat="1" applyFont="1" applyFill="1" applyBorder="1" applyAlignment="1">
      <alignment vertical="top" wrapText="1"/>
    </xf>
    <xf numFmtId="3" fontId="7" fillId="6" borderId="43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6" borderId="1" xfId="0" applyNumberFormat="1" applyFont="1" applyFill="1" applyBorder="1" applyAlignment="1">
      <alignment vertical="top"/>
    </xf>
    <xf numFmtId="3" fontId="10" fillId="6" borderId="8" xfId="0" applyNumberFormat="1" applyFont="1" applyFill="1" applyBorder="1" applyAlignment="1">
      <alignment vertical="top"/>
    </xf>
    <xf numFmtId="3" fontId="7" fillId="6" borderId="23" xfId="0" applyNumberFormat="1" applyFont="1" applyFill="1" applyBorder="1" applyAlignment="1">
      <alignment vertical="top" wrapText="1"/>
    </xf>
    <xf numFmtId="3" fontId="5" fillId="6" borderId="69" xfId="0" applyNumberFormat="1" applyFont="1" applyFill="1" applyBorder="1" applyAlignment="1">
      <alignment vertical="top"/>
    </xf>
    <xf numFmtId="3" fontId="10" fillId="6" borderId="13" xfId="0" applyNumberFormat="1" applyFont="1" applyFill="1" applyBorder="1" applyAlignment="1">
      <alignment vertical="top"/>
    </xf>
    <xf numFmtId="3" fontId="5" fillId="6" borderId="50" xfId="0" applyNumberFormat="1" applyFont="1" applyFill="1" applyBorder="1" applyAlignment="1">
      <alignment vertical="top" wrapText="1"/>
    </xf>
    <xf numFmtId="3" fontId="5" fillId="6" borderId="2" xfId="0" applyNumberFormat="1" applyFont="1" applyFill="1" applyBorder="1" applyAlignment="1">
      <alignment vertical="top" wrapText="1"/>
    </xf>
    <xf numFmtId="3" fontId="7" fillId="6" borderId="8" xfId="0" applyNumberFormat="1" applyFont="1" applyFill="1" applyBorder="1" applyAlignment="1">
      <alignment vertical="top" wrapText="1"/>
    </xf>
    <xf numFmtId="3" fontId="7" fillId="6" borderId="1" xfId="0" applyNumberFormat="1" applyFont="1" applyFill="1" applyBorder="1" applyAlignment="1">
      <alignment vertical="top" wrapText="1"/>
    </xf>
    <xf numFmtId="3" fontId="7" fillId="6" borderId="46" xfId="0" applyNumberFormat="1" applyFont="1" applyFill="1" applyBorder="1" applyAlignment="1">
      <alignment vertical="top" wrapText="1"/>
    </xf>
    <xf numFmtId="3" fontId="5" fillId="6" borderId="37" xfId="0" applyNumberFormat="1" applyFont="1" applyFill="1" applyBorder="1" applyAlignment="1">
      <alignment vertical="top" wrapText="1"/>
    </xf>
    <xf numFmtId="3" fontId="7" fillId="6" borderId="18" xfId="0" applyNumberFormat="1" applyFont="1" applyFill="1" applyBorder="1" applyAlignment="1">
      <alignment vertical="top" wrapText="1"/>
    </xf>
    <xf numFmtId="3" fontId="15" fillId="3" borderId="37" xfId="0" applyNumberFormat="1" applyFont="1" applyFill="1" applyBorder="1" applyAlignment="1">
      <alignment vertical="top"/>
    </xf>
    <xf numFmtId="0" fontId="11" fillId="0" borderId="0" xfId="0" applyNumberFormat="1" applyFont="1" applyAlignment="1" applyProtection="1">
      <alignment vertical="top"/>
      <protection locked="0"/>
    </xf>
    <xf numFmtId="3" fontId="5" fillId="2" borderId="74" xfId="0" applyNumberFormat="1" applyFont="1" applyFill="1" applyBorder="1" applyAlignment="1">
      <alignment vertical="top"/>
    </xf>
    <xf numFmtId="3" fontId="7" fillId="2" borderId="77" xfId="0" applyNumberFormat="1" applyFont="1" applyFill="1" applyBorder="1" applyAlignment="1">
      <alignment vertical="top"/>
    </xf>
    <xf numFmtId="9" fontId="5" fillId="4" borderId="78" xfId="1" applyFont="1" applyFill="1" applyBorder="1" applyAlignment="1">
      <alignment vertical="top"/>
    </xf>
    <xf numFmtId="3" fontId="7" fillId="2" borderId="79" xfId="0" applyNumberFormat="1" applyFont="1" applyFill="1" applyBorder="1" applyAlignment="1">
      <alignment vertical="top"/>
    </xf>
    <xf numFmtId="3" fontId="7" fillId="2" borderId="80" xfId="0" applyNumberFormat="1" applyFont="1" applyFill="1" applyBorder="1" applyAlignment="1">
      <alignment vertical="top"/>
    </xf>
    <xf numFmtId="3" fontId="7" fillId="2" borderId="81" xfId="0" applyNumberFormat="1" applyFont="1" applyFill="1" applyBorder="1" applyAlignment="1">
      <alignment vertical="top"/>
    </xf>
    <xf numFmtId="3" fontId="5" fillId="5" borderId="55" xfId="0" applyNumberFormat="1" applyFont="1" applyFill="1" applyBorder="1" applyAlignment="1">
      <alignment vertical="top" wrapText="1"/>
    </xf>
    <xf numFmtId="3" fontId="5" fillId="4" borderId="69" xfId="0" applyNumberFormat="1" applyFont="1" applyFill="1" applyBorder="1" applyAlignment="1">
      <alignment vertical="top"/>
    </xf>
    <xf numFmtId="3" fontId="10" fillId="4" borderId="13" xfId="0" applyNumberFormat="1" applyFont="1" applyFill="1" applyBorder="1" applyAlignment="1">
      <alignment vertical="top"/>
    </xf>
    <xf numFmtId="3" fontId="5" fillId="8" borderId="82" xfId="0" applyNumberFormat="1" applyFont="1" applyFill="1" applyBorder="1" applyAlignment="1">
      <alignment vertical="top"/>
    </xf>
    <xf numFmtId="3" fontId="5" fillId="8" borderId="83" xfId="0" applyNumberFormat="1" applyFont="1" applyFill="1" applyBorder="1" applyAlignment="1">
      <alignment vertical="top"/>
    </xf>
    <xf numFmtId="3" fontId="5" fillId="8" borderId="84" xfId="0" applyNumberFormat="1" applyFont="1" applyFill="1" applyBorder="1" applyAlignment="1">
      <alignment vertical="top"/>
    </xf>
    <xf numFmtId="3" fontId="5" fillId="8" borderId="75" xfId="0" applyNumberFormat="1" applyFont="1" applyFill="1" applyBorder="1" applyAlignment="1">
      <alignment vertical="top"/>
    </xf>
    <xf numFmtId="9" fontId="5" fillId="8" borderId="76" xfId="1" applyFont="1" applyFill="1" applyBorder="1" applyAlignment="1">
      <alignment vertical="top"/>
    </xf>
    <xf numFmtId="3" fontId="5" fillId="9" borderId="45" xfId="0" applyNumberFormat="1" applyFont="1" applyFill="1" applyBorder="1" applyAlignment="1">
      <alignment vertical="top"/>
    </xf>
    <xf numFmtId="3" fontId="5" fillId="9" borderId="60" xfId="0" applyNumberFormat="1" applyFont="1" applyFill="1" applyBorder="1" applyAlignment="1">
      <alignment vertical="top"/>
    </xf>
    <xf numFmtId="3" fontId="5" fillId="9" borderId="39" xfId="0" applyNumberFormat="1" applyFont="1" applyFill="1" applyBorder="1" applyAlignment="1">
      <alignment vertical="top"/>
    </xf>
    <xf numFmtId="3" fontId="5" fillId="9" borderId="38" xfId="0" applyNumberFormat="1" applyFont="1" applyFill="1" applyBorder="1" applyAlignment="1">
      <alignment vertical="top"/>
    </xf>
    <xf numFmtId="3" fontId="5" fillId="9" borderId="47" xfId="0" applyNumberFormat="1" applyFont="1" applyFill="1" applyBorder="1" applyAlignment="1">
      <alignment vertical="top"/>
    </xf>
    <xf numFmtId="3" fontId="5" fillId="9" borderId="53" xfId="0" applyNumberFormat="1" applyFont="1" applyFill="1" applyBorder="1" applyAlignment="1">
      <alignment vertical="top"/>
    </xf>
    <xf numFmtId="3" fontId="5" fillId="9" borderId="48" xfId="0" applyNumberFormat="1" applyFont="1" applyFill="1" applyBorder="1" applyAlignment="1">
      <alignment vertical="top"/>
    </xf>
    <xf numFmtId="3" fontId="5" fillId="9" borderId="49" xfId="0" applyNumberFormat="1" applyFont="1" applyFill="1" applyBorder="1" applyAlignment="1">
      <alignment vertical="top"/>
    </xf>
    <xf numFmtId="0" fontId="5" fillId="9" borderId="43" xfId="0" applyFont="1" applyFill="1" applyBorder="1" applyAlignment="1">
      <alignment vertical="top"/>
    </xf>
    <xf numFmtId="3" fontId="5" fillId="9" borderId="56" xfId="0" applyNumberFormat="1" applyFont="1" applyFill="1" applyBorder="1" applyAlignment="1">
      <alignment vertical="top"/>
    </xf>
    <xf numFmtId="3" fontId="5" fillId="9" borderId="57" xfId="0" applyNumberFormat="1" applyFont="1" applyFill="1" applyBorder="1" applyAlignment="1">
      <alignment vertical="top"/>
    </xf>
    <xf numFmtId="3" fontId="5" fillId="9" borderId="58" xfId="0" applyNumberFormat="1" applyFont="1" applyFill="1" applyBorder="1" applyAlignment="1">
      <alignment vertical="top"/>
    </xf>
    <xf numFmtId="3" fontId="5" fillId="9" borderId="59" xfId="0" applyNumberFormat="1" applyFont="1" applyFill="1" applyBorder="1" applyAlignment="1">
      <alignment vertical="top"/>
    </xf>
    <xf numFmtId="3" fontId="5" fillId="9" borderId="61" xfId="0" applyNumberFormat="1" applyFont="1" applyFill="1" applyBorder="1" applyAlignment="1">
      <alignment vertical="top"/>
    </xf>
    <xf numFmtId="3" fontId="5" fillId="9" borderId="40" xfId="0" applyNumberFormat="1" applyFont="1" applyFill="1" applyBorder="1" applyAlignment="1">
      <alignment vertical="top"/>
    </xf>
    <xf numFmtId="3" fontId="5" fillId="9" borderId="65" xfId="0" applyNumberFormat="1" applyFont="1" applyFill="1" applyBorder="1" applyAlignment="1">
      <alignment vertical="top"/>
    </xf>
    <xf numFmtId="3" fontId="5" fillId="9" borderId="66" xfId="0" applyNumberFormat="1" applyFont="1" applyFill="1" applyBorder="1" applyAlignment="1">
      <alignment vertical="top"/>
    </xf>
    <xf numFmtId="3" fontId="5" fillId="9" borderId="72" xfId="0" applyNumberFormat="1" applyFont="1" applyFill="1" applyBorder="1" applyAlignment="1">
      <alignment vertical="top"/>
    </xf>
    <xf numFmtId="3" fontId="5" fillId="9" borderId="73" xfId="0" applyNumberFormat="1" applyFont="1" applyFill="1" applyBorder="1" applyAlignment="1">
      <alignment vertical="top"/>
    </xf>
    <xf numFmtId="0" fontId="16" fillId="0" borderId="0" xfId="0" applyFont="1" applyAlignment="1">
      <alignment horizontal="left"/>
    </xf>
    <xf numFmtId="0" fontId="7" fillId="7" borderId="44" xfId="0" applyFont="1" applyFill="1" applyBorder="1"/>
    <xf numFmtId="0" fontId="17" fillId="0" borderId="82" xfId="0" applyFont="1" applyBorder="1" applyAlignment="1">
      <alignment horizontal="center"/>
    </xf>
    <xf numFmtId="3" fontId="5" fillId="5" borderId="50" xfId="0" applyNumberFormat="1" applyFont="1" applyFill="1" applyBorder="1" applyAlignment="1">
      <alignment vertical="top" wrapText="1"/>
    </xf>
    <xf numFmtId="3" fontId="7" fillId="5" borderId="11" xfId="0" applyNumberFormat="1" applyFont="1" applyFill="1" applyBorder="1" applyAlignment="1">
      <alignment vertical="top" wrapText="1"/>
    </xf>
    <xf numFmtId="3" fontId="5" fillId="5" borderId="2" xfId="0" applyNumberFormat="1" applyFont="1" applyFill="1" applyBorder="1" applyAlignment="1">
      <alignment vertical="top" wrapText="1"/>
    </xf>
    <xf numFmtId="3" fontId="7" fillId="5" borderId="2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3" fontId="7" fillId="5" borderId="3" xfId="0" applyNumberFormat="1" applyFont="1" applyFill="1" applyBorder="1" applyAlignment="1">
      <alignment vertical="top" wrapText="1"/>
    </xf>
    <xf numFmtId="3" fontId="7" fillId="5" borderId="43" xfId="0" applyNumberFormat="1" applyFont="1" applyFill="1" applyBorder="1" applyAlignment="1">
      <alignment vertical="top" wrapText="1"/>
    </xf>
    <xf numFmtId="3" fontId="7" fillId="5" borderId="8" xfId="0" applyNumberFormat="1" applyFont="1" applyFill="1" applyBorder="1" applyAlignment="1">
      <alignment vertical="top" wrapText="1"/>
    </xf>
    <xf numFmtId="3" fontId="7" fillId="5" borderId="1" xfId="0" applyNumberFormat="1" applyFont="1" applyFill="1" applyBorder="1" applyAlignment="1">
      <alignment vertical="top" wrapText="1"/>
    </xf>
    <xf numFmtId="3" fontId="7" fillId="5" borderId="46" xfId="0" applyNumberFormat="1" applyFont="1" applyFill="1" applyBorder="1" applyAlignment="1">
      <alignment vertical="top" wrapText="1"/>
    </xf>
    <xf numFmtId="3" fontId="7" fillId="5" borderId="14" xfId="0" applyNumberFormat="1" applyFont="1" applyFill="1" applyBorder="1" applyAlignment="1">
      <alignment vertical="top" wrapText="1"/>
    </xf>
    <xf numFmtId="3" fontId="5" fillId="0" borderId="69" xfId="0" applyNumberFormat="1" applyFont="1" applyFill="1" applyBorder="1" applyAlignment="1">
      <alignment vertical="top"/>
    </xf>
    <xf numFmtId="3" fontId="10" fillId="0" borderId="13" xfId="0" applyNumberFormat="1" applyFont="1" applyFill="1" applyBorder="1" applyAlignment="1">
      <alignment vertical="top"/>
    </xf>
    <xf numFmtId="3" fontId="10" fillId="0" borderId="14" xfId="0" applyNumberFormat="1" applyFont="1" applyFill="1" applyBorder="1" applyAlignment="1">
      <alignment vertical="top"/>
    </xf>
    <xf numFmtId="3" fontId="10" fillId="0" borderId="15" xfId="0" applyNumberFormat="1" applyFont="1" applyFill="1" applyBorder="1" applyAlignment="1">
      <alignment vertical="top"/>
    </xf>
    <xf numFmtId="0" fontId="7" fillId="0" borderId="43" xfId="0" applyFont="1" applyFill="1" applyBorder="1"/>
    <xf numFmtId="3" fontId="7" fillId="0" borderId="12" xfId="0" applyNumberFormat="1" applyFont="1" applyFill="1" applyBorder="1" applyAlignment="1">
      <alignment vertical="top"/>
    </xf>
    <xf numFmtId="3" fontId="7" fillId="0" borderId="13" xfId="0" applyNumberFormat="1" applyFont="1" applyFill="1" applyBorder="1" applyAlignment="1">
      <alignment vertical="top"/>
    </xf>
    <xf numFmtId="3" fontId="7" fillId="0" borderId="15" xfId="0" applyNumberFormat="1" applyFont="1" applyFill="1" applyBorder="1" applyAlignment="1">
      <alignment vertical="top"/>
    </xf>
    <xf numFmtId="3" fontId="5" fillId="0" borderId="37" xfId="0" applyNumberFormat="1" applyFont="1" applyFill="1" applyBorder="1" applyAlignment="1">
      <alignment vertical="top"/>
    </xf>
    <xf numFmtId="3" fontId="7" fillId="0" borderId="36" xfId="0" applyNumberFormat="1" applyFont="1" applyFill="1" applyBorder="1" applyAlignment="1">
      <alignment vertical="top"/>
    </xf>
    <xf numFmtId="3" fontId="5" fillId="0" borderId="50" xfId="0" applyNumberFormat="1" applyFont="1" applyFill="1" applyBorder="1" applyAlignment="1">
      <alignment vertical="top"/>
    </xf>
    <xf numFmtId="3" fontId="7" fillId="0" borderId="9" xfId="0" applyNumberFormat="1" applyFont="1" applyFill="1" applyBorder="1" applyAlignment="1">
      <alignment vertical="top"/>
    </xf>
    <xf numFmtId="3" fontId="7" fillId="0" borderId="24" xfId="0" applyNumberFormat="1" applyFont="1" applyFill="1" applyBorder="1" applyAlignment="1">
      <alignment vertical="top"/>
    </xf>
    <xf numFmtId="3" fontId="7" fillId="0" borderId="10" xfId="0" applyNumberFormat="1" applyFont="1" applyFill="1" applyBorder="1" applyAlignment="1">
      <alignment vertical="top"/>
    </xf>
    <xf numFmtId="3" fontId="7" fillId="0" borderId="11" xfId="0" applyNumberFormat="1" applyFont="1" applyFill="1" applyBorder="1" applyAlignment="1">
      <alignment vertical="top"/>
    </xf>
    <xf numFmtId="9" fontId="5" fillId="0" borderId="46" xfId="1" applyFont="1" applyFill="1" applyBorder="1" applyAlignment="1">
      <alignment vertical="top"/>
    </xf>
    <xf numFmtId="3" fontId="7" fillId="0" borderId="52" xfId="0" applyNumberFormat="1" applyFont="1" applyFill="1" applyBorder="1" applyAlignment="1">
      <alignment vertical="top"/>
    </xf>
    <xf numFmtId="3" fontId="7" fillId="0" borderId="21" xfId="0" applyNumberFormat="1" applyFont="1" applyFill="1" applyBorder="1" applyAlignment="1">
      <alignment vertical="top"/>
    </xf>
    <xf numFmtId="3" fontId="10" fillId="0" borderId="3" xfId="0" applyNumberFormat="1" applyFont="1" applyFill="1" applyBorder="1" applyAlignment="1">
      <alignment vertical="top"/>
    </xf>
    <xf numFmtId="3" fontId="10" fillId="0" borderId="43" xfId="0" applyNumberFormat="1" applyFont="1" applyFill="1" applyBorder="1" applyAlignment="1">
      <alignment vertical="top"/>
    </xf>
    <xf numFmtId="3" fontId="7" fillId="0" borderId="27" xfId="0" applyNumberFormat="1" applyFont="1" applyFill="1" applyBorder="1" applyAlignment="1">
      <alignment vertical="top"/>
    </xf>
    <xf numFmtId="3" fontId="7" fillId="0" borderId="8" xfId="0" applyNumberFormat="1" applyFont="1" applyFill="1" applyBorder="1" applyAlignment="1">
      <alignment vertical="top"/>
    </xf>
    <xf numFmtId="3" fontId="7" fillId="0" borderId="1" xfId="0" applyNumberFormat="1" applyFont="1" applyFill="1" applyBorder="1" applyAlignment="1">
      <alignment vertical="top"/>
    </xf>
    <xf numFmtId="3" fontId="7" fillId="0" borderId="46" xfId="0" applyNumberFormat="1" applyFont="1" applyFill="1" applyBorder="1" applyAlignment="1">
      <alignment vertical="top"/>
    </xf>
    <xf numFmtId="3" fontId="7" fillId="0" borderId="14" xfId="0" applyNumberFormat="1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9" fillId="0" borderId="0" xfId="0" applyFont="1" applyFill="1" applyAlignment="1"/>
    <xf numFmtId="0" fontId="7" fillId="0" borderId="0" xfId="0" applyFont="1" applyFill="1" applyAlignment="1"/>
    <xf numFmtId="0" fontId="5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0" fontId="13" fillId="0" borderId="0" xfId="0" applyFont="1" applyFill="1"/>
    <xf numFmtId="3" fontId="5" fillId="8" borderId="54" xfId="0" applyNumberFormat="1" applyFont="1" applyFill="1" applyBorder="1" applyAlignment="1">
      <alignment vertical="top"/>
    </xf>
    <xf numFmtId="3" fontId="5" fillId="8" borderId="63" xfId="0" applyNumberFormat="1" applyFont="1" applyFill="1" applyBorder="1" applyAlignment="1">
      <alignment vertical="top"/>
    </xf>
    <xf numFmtId="3" fontId="5" fillId="8" borderId="64" xfId="0" applyNumberFormat="1" applyFont="1" applyFill="1" applyBorder="1" applyAlignment="1">
      <alignment vertical="top"/>
    </xf>
    <xf numFmtId="3" fontId="5" fillId="8" borderId="67" xfId="0" applyNumberFormat="1" applyFont="1" applyFill="1" applyBorder="1" applyAlignment="1">
      <alignment vertical="top"/>
    </xf>
    <xf numFmtId="3" fontId="5" fillId="8" borderId="4" xfId="0" applyNumberFormat="1" applyFont="1" applyFill="1" applyBorder="1" applyAlignment="1">
      <alignment vertical="top"/>
    </xf>
    <xf numFmtId="3" fontId="5" fillId="8" borderId="29" xfId="0" applyNumberFormat="1" applyFont="1" applyFill="1" applyBorder="1" applyAlignment="1">
      <alignment vertical="top"/>
    </xf>
    <xf numFmtId="3" fontId="5" fillId="8" borderId="25" xfId="0" applyNumberFormat="1" applyFont="1" applyFill="1" applyBorder="1" applyAlignment="1">
      <alignment vertical="top"/>
    </xf>
    <xf numFmtId="3" fontId="5" fillId="8" borderId="30" xfId="0" applyNumberFormat="1" applyFont="1" applyFill="1" applyBorder="1" applyAlignment="1">
      <alignment vertical="top"/>
    </xf>
    <xf numFmtId="3" fontId="5" fillId="8" borderId="70" xfId="0" applyNumberFormat="1" applyFont="1" applyFill="1" applyBorder="1" applyAlignment="1">
      <alignment vertical="top"/>
    </xf>
    <xf numFmtId="3" fontId="5" fillId="8" borderId="71" xfId="0" applyNumberFormat="1" applyFont="1" applyFill="1" applyBorder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NumberFormat="1" applyFont="1" applyAlignment="1" applyProtection="1">
      <alignment horizontal="left" vertical="top"/>
      <protection locked="0"/>
    </xf>
    <xf numFmtId="0" fontId="8" fillId="0" borderId="0" xfId="0" applyFont="1" applyFill="1" applyAlignment="1">
      <alignment horizontal="left" vertical="top"/>
    </xf>
    <xf numFmtId="0" fontId="9" fillId="0" borderId="0" xfId="0" applyFont="1" applyFill="1" applyAlignment="1"/>
    <xf numFmtId="0" fontId="5" fillId="2" borderId="4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5">
    <cellStyle name="Prozent" xfId="1" builtinId="5"/>
    <cellStyle name="Prozent 2" xfId="2" xr:uid="{00000000-0005-0000-0000-000002000000}"/>
    <cellStyle name="Prozent 3" xfId="3" xr:uid="{00000000-0005-0000-0000-000003000000}"/>
    <cellStyle name="Prozent 4" xfId="4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00CC99"/>
      <color rgb="FF00FF00"/>
      <color rgb="FFB7DEE8"/>
      <color rgb="FFFFFFCC"/>
      <color rgb="FF66FF66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H42"/>
  <sheetViews>
    <sheetView tabSelected="1" view="pageBreakPreview" topLeftCell="A4" zoomScaleNormal="80" zoomScaleSheetLayoutView="100" workbookViewId="0">
      <pane xSplit="1" topLeftCell="B1" activePane="topRight" state="frozen"/>
      <selection pane="topRight" activeCell="B7" sqref="B7"/>
    </sheetView>
  </sheetViews>
  <sheetFormatPr baseColWidth="10" defaultRowHeight="18" x14ac:dyDescent="0.25"/>
  <cols>
    <col min="1" max="1" width="16.7109375" style="2" customWidth="1"/>
    <col min="2" max="3" width="9.85546875" style="2" bestFit="1" customWidth="1"/>
    <col min="4" max="4" width="10.5703125" style="2" customWidth="1"/>
    <col min="5" max="5" width="8" style="2" customWidth="1"/>
    <col min="6" max="6" width="9.42578125" style="2" bestFit="1" customWidth="1"/>
    <col min="7" max="7" width="10.42578125" style="2" bestFit="1" customWidth="1"/>
    <col min="8" max="10" width="9.85546875" style="2" bestFit="1" customWidth="1"/>
    <col min="11" max="11" width="8" style="2" customWidth="1"/>
    <col min="12" max="12" width="9.42578125" style="2" bestFit="1" customWidth="1"/>
    <col min="13" max="13" width="9.85546875" style="2" bestFit="1" customWidth="1"/>
    <col min="14" max="16" width="8" style="2" customWidth="1"/>
    <col min="17" max="17" width="9.42578125" style="2" bestFit="1" customWidth="1"/>
    <col min="18" max="20" width="9.85546875" style="2" bestFit="1" customWidth="1"/>
    <col min="21" max="21" width="7.5703125" style="2" bestFit="1" customWidth="1"/>
    <col min="22" max="22" width="9.42578125" style="2" bestFit="1" customWidth="1"/>
    <col min="23" max="23" width="9.85546875" style="2" bestFit="1" customWidth="1"/>
    <col min="24" max="26" width="8" style="2" customWidth="1"/>
    <col min="27" max="27" width="9.42578125" style="2" bestFit="1" customWidth="1"/>
    <col min="28" max="30" width="9.85546875" style="2" bestFit="1" customWidth="1"/>
    <col min="31" max="31" width="8" style="2" customWidth="1"/>
    <col min="32" max="32" width="9.42578125" style="2" bestFit="1" customWidth="1"/>
    <col min="33" max="35" width="9.85546875" style="2" bestFit="1" customWidth="1"/>
    <col min="36" max="36" width="8" style="2" customWidth="1"/>
    <col min="37" max="37" width="9.42578125" style="2" bestFit="1" customWidth="1"/>
    <col min="38" max="41" width="8" style="2" customWidth="1"/>
    <col min="42" max="42" width="9.42578125" style="2" customWidth="1"/>
    <col min="43" max="43" width="8.85546875" style="2" customWidth="1"/>
    <col min="44" max="44" width="8.28515625" style="2" customWidth="1"/>
    <col min="45" max="46" width="8" style="2" customWidth="1"/>
    <col min="47" max="47" width="9.42578125" style="2" customWidth="1"/>
    <col min="48" max="48" width="15.28515625" style="2" customWidth="1"/>
    <col min="49" max="49" width="9.85546875" style="2" customWidth="1"/>
    <col min="50" max="51" width="8" style="2" customWidth="1"/>
    <col min="52" max="52" width="9.42578125" style="2" customWidth="1"/>
    <col min="53" max="54" width="9.85546875" style="2" bestFit="1" customWidth="1"/>
    <col min="55" max="56" width="8" style="2" customWidth="1"/>
    <col min="57" max="57" width="9.42578125" style="2" bestFit="1" customWidth="1"/>
    <col min="58" max="61" width="8" style="2" customWidth="1"/>
    <col min="62" max="62" width="9.42578125" style="2" bestFit="1" customWidth="1"/>
    <col min="63" max="65" width="9.85546875" style="2" bestFit="1" customWidth="1"/>
    <col min="66" max="66" width="8" style="2" customWidth="1"/>
    <col min="67" max="67" width="9.42578125" style="2" bestFit="1" customWidth="1"/>
    <col min="68" max="71" width="8" style="2" customWidth="1"/>
    <col min="72" max="72" width="9.42578125" style="2" bestFit="1" customWidth="1"/>
    <col min="73" max="76" width="8" style="2" customWidth="1"/>
    <col min="77" max="77" width="9.42578125" style="2" bestFit="1" customWidth="1"/>
    <col min="78" max="81" width="8" style="2" customWidth="1"/>
    <col min="82" max="82" width="9.42578125" style="2" bestFit="1" customWidth="1"/>
    <col min="83" max="86" width="8" style="2" customWidth="1"/>
    <col min="87" max="87" width="9.42578125" style="2" bestFit="1" customWidth="1"/>
    <col min="88" max="89" width="9.85546875" style="2" bestFit="1" customWidth="1"/>
    <col min="90" max="90" width="8.85546875" style="2" bestFit="1" customWidth="1"/>
    <col min="91" max="91" width="8" style="2" customWidth="1"/>
    <col min="92" max="92" width="9.42578125" style="2" bestFit="1" customWidth="1"/>
    <col min="93" max="94" width="9.85546875" style="2" bestFit="1" customWidth="1"/>
    <col min="95" max="96" width="8" style="2" customWidth="1"/>
    <col min="97" max="97" width="9.42578125" style="2" bestFit="1" customWidth="1"/>
    <col min="98" max="16384" width="11.42578125" style="2"/>
  </cols>
  <sheetData>
    <row r="1" spans="1:164" s="336" customFormat="1" ht="24.75" customHeight="1" x14ac:dyDescent="0.3">
      <c r="A1" s="351" t="s">
        <v>41</v>
      </c>
      <c r="B1" s="352"/>
      <c r="C1" s="352"/>
      <c r="D1" s="333"/>
      <c r="E1" s="334"/>
      <c r="F1" s="335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  <c r="DU1" s="337"/>
      <c r="DV1" s="337"/>
      <c r="DW1" s="337"/>
      <c r="DX1" s="337"/>
      <c r="DY1" s="337"/>
      <c r="DZ1" s="337"/>
      <c r="EA1" s="337"/>
      <c r="EB1" s="337"/>
      <c r="EC1" s="337"/>
      <c r="ED1" s="337"/>
      <c r="EE1" s="337"/>
      <c r="EF1" s="337"/>
      <c r="EG1" s="337"/>
      <c r="EH1" s="337"/>
      <c r="EI1" s="337"/>
      <c r="EJ1" s="337"/>
      <c r="EK1" s="337"/>
      <c r="EL1" s="337"/>
      <c r="EM1" s="337"/>
      <c r="EN1" s="337"/>
      <c r="EO1" s="337"/>
      <c r="EP1" s="337"/>
      <c r="EQ1" s="337"/>
      <c r="ER1" s="337"/>
      <c r="ES1" s="337"/>
      <c r="ET1" s="337"/>
      <c r="EU1" s="337"/>
      <c r="EV1" s="337"/>
      <c r="EW1" s="337"/>
      <c r="EX1" s="337"/>
      <c r="EY1" s="337"/>
      <c r="EZ1" s="337"/>
      <c r="FA1" s="337"/>
      <c r="FB1" s="337"/>
      <c r="FC1" s="337"/>
      <c r="FD1" s="337"/>
      <c r="FE1" s="337"/>
      <c r="FF1" s="337"/>
      <c r="FG1" s="337"/>
      <c r="FH1" s="337"/>
    </row>
    <row r="2" spans="1:164" s="336" customFormat="1" ht="18" customHeight="1" x14ac:dyDescent="0.25">
      <c r="A2" s="334" t="s">
        <v>42</v>
      </c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CT2" s="337"/>
      <c r="CU2" s="337"/>
      <c r="CV2" s="337"/>
      <c r="CW2" s="337"/>
      <c r="CX2" s="337"/>
      <c r="CY2" s="337"/>
      <c r="CZ2" s="337"/>
      <c r="DA2" s="337"/>
      <c r="DB2" s="337"/>
      <c r="DC2" s="337"/>
      <c r="DD2" s="337"/>
      <c r="DE2" s="337"/>
      <c r="DF2" s="337"/>
      <c r="DG2" s="337"/>
      <c r="DH2" s="337"/>
      <c r="DI2" s="337"/>
      <c r="DJ2" s="337"/>
      <c r="DK2" s="337"/>
      <c r="DL2" s="337"/>
      <c r="DM2" s="337"/>
      <c r="DN2" s="337"/>
      <c r="DO2" s="337"/>
      <c r="DP2" s="337"/>
      <c r="DQ2" s="337"/>
      <c r="DR2" s="337"/>
      <c r="DS2" s="337"/>
      <c r="DT2" s="337"/>
      <c r="DU2" s="337"/>
      <c r="DV2" s="337"/>
      <c r="DW2" s="337"/>
      <c r="DX2" s="337"/>
      <c r="DY2" s="337"/>
      <c r="DZ2" s="337"/>
      <c r="EA2" s="337"/>
      <c r="EB2" s="337"/>
      <c r="EC2" s="337"/>
      <c r="ED2" s="337"/>
      <c r="EE2" s="337"/>
      <c r="EF2" s="337"/>
      <c r="EG2" s="337"/>
      <c r="EH2" s="337"/>
      <c r="EI2" s="337"/>
      <c r="EJ2" s="337"/>
      <c r="EK2" s="337"/>
      <c r="EL2" s="337"/>
      <c r="EM2" s="337"/>
      <c r="EN2" s="337"/>
      <c r="EO2" s="337"/>
      <c r="EP2" s="337"/>
      <c r="EQ2" s="337"/>
      <c r="ER2" s="337"/>
      <c r="ES2" s="337"/>
      <c r="ET2" s="337"/>
      <c r="EU2" s="337"/>
      <c r="EV2" s="337"/>
      <c r="EW2" s="337"/>
      <c r="EX2" s="337"/>
      <c r="EY2" s="337"/>
      <c r="EZ2" s="337"/>
      <c r="FA2" s="337"/>
      <c r="FB2" s="337"/>
      <c r="FC2" s="337"/>
      <c r="FD2" s="337"/>
      <c r="FE2" s="337"/>
      <c r="FF2" s="337"/>
      <c r="FG2" s="337"/>
      <c r="FH2" s="337"/>
    </row>
    <row r="3" spans="1:164" ht="18" customHeight="1" x14ac:dyDescent="0.25">
      <c r="A3" s="8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</row>
    <row r="4" spans="1:164" ht="18" customHeight="1" x14ac:dyDescent="0.25">
      <c r="A4" s="1" t="s">
        <v>22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</row>
    <row r="5" spans="1:164" s="55" customFormat="1" ht="18" customHeight="1" x14ac:dyDescent="0.2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</row>
    <row r="6" spans="1:164" s="55" customFormat="1" ht="18" customHeight="1" x14ac:dyDescent="0.2">
      <c r="A6" s="293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</row>
    <row r="7" spans="1:164" ht="18" customHeight="1" thickBot="1" x14ac:dyDescent="0.3">
      <c r="A7" s="338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</row>
    <row r="8" spans="1:164" ht="21.75" thickBot="1" x14ac:dyDescent="0.3">
      <c r="A8" s="295" t="s">
        <v>40</v>
      </c>
      <c r="B8" s="356"/>
      <c r="C8" s="356"/>
      <c r="D8" s="356"/>
      <c r="E8" s="356"/>
      <c r="F8" s="356"/>
      <c r="G8" s="357"/>
      <c r="H8" s="356" t="s">
        <v>39</v>
      </c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8" t="s">
        <v>16</v>
      </c>
      <c r="X8" s="356"/>
      <c r="Y8" s="356"/>
      <c r="Z8" s="356"/>
      <c r="AA8" s="356"/>
      <c r="AB8" s="356"/>
      <c r="AC8" s="356"/>
      <c r="AD8" s="356"/>
      <c r="AE8" s="356"/>
      <c r="AF8" s="356"/>
      <c r="AG8" s="356"/>
      <c r="AH8" s="356"/>
      <c r="AI8" s="356"/>
      <c r="AJ8" s="356"/>
      <c r="AK8" s="356"/>
      <c r="AL8" s="358" t="s">
        <v>17</v>
      </c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6"/>
      <c r="BI8" s="356"/>
      <c r="BJ8" s="356"/>
      <c r="BK8" s="356"/>
      <c r="BL8" s="356"/>
      <c r="BM8" s="356"/>
      <c r="BN8" s="356"/>
      <c r="BO8" s="357"/>
      <c r="BP8" s="359" t="s">
        <v>10</v>
      </c>
      <c r="BQ8" s="360"/>
      <c r="BR8" s="360"/>
      <c r="BS8" s="360"/>
      <c r="BT8" s="360"/>
      <c r="BU8" s="360"/>
      <c r="BV8" s="360"/>
      <c r="BW8" s="360"/>
      <c r="BX8" s="360"/>
      <c r="BY8" s="360"/>
      <c r="BZ8" s="360"/>
      <c r="CA8" s="360"/>
      <c r="CB8" s="360"/>
      <c r="CC8" s="360"/>
      <c r="CD8" s="360"/>
      <c r="CE8" s="360"/>
      <c r="CF8" s="360"/>
      <c r="CG8" s="360"/>
      <c r="CH8" s="360"/>
      <c r="CI8" s="360"/>
      <c r="CJ8" s="360"/>
      <c r="CK8" s="360"/>
      <c r="CL8" s="360"/>
      <c r="CM8" s="360"/>
      <c r="CN8" s="360"/>
      <c r="CO8" s="360"/>
      <c r="CP8" s="360"/>
      <c r="CQ8" s="360"/>
      <c r="CR8" s="360"/>
      <c r="CS8" s="361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</row>
    <row r="9" spans="1:164" ht="65.25" customHeight="1" x14ac:dyDescent="0.25">
      <c r="A9" s="294"/>
      <c r="B9" s="353" t="s">
        <v>4</v>
      </c>
      <c r="C9" s="354"/>
      <c r="D9" s="354"/>
      <c r="E9" s="354"/>
      <c r="F9" s="354"/>
      <c r="G9" s="355"/>
      <c r="H9" s="354" t="s">
        <v>18</v>
      </c>
      <c r="I9" s="354"/>
      <c r="J9" s="354"/>
      <c r="K9" s="354"/>
      <c r="L9" s="355"/>
      <c r="M9" s="354" t="s">
        <v>19</v>
      </c>
      <c r="N9" s="354"/>
      <c r="O9" s="354"/>
      <c r="P9" s="354"/>
      <c r="Q9" s="355"/>
      <c r="R9" s="353" t="s">
        <v>4</v>
      </c>
      <c r="S9" s="354"/>
      <c r="T9" s="354"/>
      <c r="U9" s="354"/>
      <c r="V9" s="355"/>
      <c r="W9" s="354" t="s">
        <v>5</v>
      </c>
      <c r="X9" s="354"/>
      <c r="Y9" s="354"/>
      <c r="Z9" s="354"/>
      <c r="AA9" s="355"/>
      <c r="AB9" s="354" t="s">
        <v>6</v>
      </c>
      <c r="AC9" s="354"/>
      <c r="AD9" s="354"/>
      <c r="AE9" s="354"/>
      <c r="AF9" s="355"/>
      <c r="AG9" s="354" t="s">
        <v>4</v>
      </c>
      <c r="AH9" s="354"/>
      <c r="AI9" s="354"/>
      <c r="AJ9" s="354"/>
      <c r="AK9" s="354"/>
      <c r="AL9" s="353" t="s">
        <v>7</v>
      </c>
      <c r="AM9" s="354"/>
      <c r="AN9" s="354"/>
      <c r="AO9" s="354"/>
      <c r="AP9" s="354"/>
      <c r="AQ9" s="353" t="s">
        <v>8</v>
      </c>
      <c r="AR9" s="354"/>
      <c r="AS9" s="354"/>
      <c r="AT9" s="354"/>
      <c r="AU9" s="355"/>
      <c r="AV9" s="354" t="s">
        <v>23</v>
      </c>
      <c r="AW9" s="354"/>
      <c r="AX9" s="354"/>
      <c r="AY9" s="354"/>
      <c r="AZ9" s="354"/>
      <c r="BA9" s="353" t="s">
        <v>9</v>
      </c>
      <c r="BB9" s="354"/>
      <c r="BC9" s="354"/>
      <c r="BD9" s="354"/>
      <c r="BE9" s="355"/>
      <c r="BF9" s="354" t="s">
        <v>15</v>
      </c>
      <c r="BG9" s="354"/>
      <c r="BH9" s="354"/>
      <c r="BI9" s="354"/>
      <c r="BJ9" s="355"/>
      <c r="BK9" s="353" t="s">
        <v>4</v>
      </c>
      <c r="BL9" s="354"/>
      <c r="BM9" s="354"/>
      <c r="BN9" s="354"/>
      <c r="BO9" s="354"/>
      <c r="BP9" s="353" t="s">
        <v>11</v>
      </c>
      <c r="BQ9" s="354"/>
      <c r="BR9" s="354"/>
      <c r="BS9" s="354"/>
      <c r="BT9" s="355"/>
      <c r="BU9" s="354" t="s">
        <v>12</v>
      </c>
      <c r="BV9" s="354"/>
      <c r="BW9" s="354"/>
      <c r="BX9" s="354"/>
      <c r="BY9" s="354"/>
      <c r="BZ9" s="353" t="s">
        <v>13</v>
      </c>
      <c r="CA9" s="354"/>
      <c r="CB9" s="354"/>
      <c r="CC9" s="354"/>
      <c r="CD9" s="355"/>
      <c r="CE9" s="354" t="s">
        <v>14</v>
      </c>
      <c r="CF9" s="354"/>
      <c r="CG9" s="354"/>
      <c r="CH9" s="354"/>
      <c r="CI9" s="355"/>
      <c r="CJ9" s="353" t="s">
        <v>38</v>
      </c>
      <c r="CK9" s="354"/>
      <c r="CL9" s="354"/>
      <c r="CM9" s="354"/>
      <c r="CN9" s="355"/>
      <c r="CO9" s="353" t="s">
        <v>15</v>
      </c>
      <c r="CP9" s="354"/>
      <c r="CQ9" s="354"/>
      <c r="CR9" s="354"/>
      <c r="CS9" s="355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</row>
    <row r="10" spans="1:164" s="54" customFormat="1" ht="45" customHeight="1" x14ac:dyDescent="0.2">
      <c r="A10" s="180"/>
      <c r="B10" s="172" t="s">
        <v>2</v>
      </c>
      <c r="C10" s="51" t="s">
        <v>1</v>
      </c>
      <c r="D10" s="51" t="s">
        <v>20</v>
      </c>
      <c r="E10" s="92" t="s">
        <v>21</v>
      </c>
      <c r="F10" s="53" t="s">
        <v>24</v>
      </c>
      <c r="G10" s="154" t="s">
        <v>3</v>
      </c>
      <c r="H10" s="52" t="s">
        <v>2</v>
      </c>
      <c r="I10" s="51" t="s">
        <v>1</v>
      </c>
      <c r="J10" s="51" t="s">
        <v>20</v>
      </c>
      <c r="K10" s="92" t="s">
        <v>21</v>
      </c>
      <c r="L10" s="154" t="s">
        <v>24</v>
      </c>
      <c r="M10" s="52" t="s">
        <v>2</v>
      </c>
      <c r="N10" s="51" t="s">
        <v>1</v>
      </c>
      <c r="O10" s="51" t="s">
        <v>20</v>
      </c>
      <c r="P10" s="92" t="s">
        <v>21</v>
      </c>
      <c r="Q10" s="154" t="s">
        <v>24</v>
      </c>
      <c r="R10" s="198" t="s">
        <v>2</v>
      </c>
      <c r="S10" s="92" t="s">
        <v>1</v>
      </c>
      <c r="T10" s="92" t="s">
        <v>20</v>
      </c>
      <c r="U10" s="138" t="s">
        <v>21</v>
      </c>
      <c r="V10" s="199" t="s">
        <v>24</v>
      </c>
      <c r="W10" s="138" t="s">
        <v>2</v>
      </c>
      <c r="X10" s="92" t="s">
        <v>1</v>
      </c>
      <c r="Y10" s="92" t="s">
        <v>20</v>
      </c>
      <c r="Z10" s="92" t="s">
        <v>21</v>
      </c>
      <c r="AA10" s="199" t="s">
        <v>24</v>
      </c>
      <c r="AB10" s="138" t="s">
        <v>2</v>
      </c>
      <c r="AC10" s="92" t="s">
        <v>1</v>
      </c>
      <c r="AD10" s="92" t="s">
        <v>20</v>
      </c>
      <c r="AE10" s="92" t="s">
        <v>21</v>
      </c>
      <c r="AF10" s="199" t="s">
        <v>24</v>
      </c>
      <c r="AG10" s="138" t="s">
        <v>2</v>
      </c>
      <c r="AH10" s="92" t="s">
        <v>1</v>
      </c>
      <c r="AI10" s="92" t="s">
        <v>20</v>
      </c>
      <c r="AJ10" s="92" t="s">
        <v>21</v>
      </c>
      <c r="AK10" s="153" t="s">
        <v>24</v>
      </c>
      <c r="AL10" s="198" t="s">
        <v>2</v>
      </c>
      <c r="AM10" s="51" t="s">
        <v>1</v>
      </c>
      <c r="AN10" s="51" t="s">
        <v>20</v>
      </c>
      <c r="AO10" s="92" t="s">
        <v>21</v>
      </c>
      <c r="AP10" s="153" t="s">
        <v>24</v>
      </c>
      <c r="AQ10" s="198" t="s">
        <v>2</v>
      </c>
      <c r="AR10" s="51" t="s">
        <v>1</v>
      </c>
      <c r="AS10" s="51" t="s">
        <v>20</v>
      </c>
      <c r="AT10" s="92" t="s">
        <v>21</v>
      </c>
      <c r="AU10" s="199" t="s">
        <v>24</v>
      </c>
      <c r="AV10" s="52" t="s">
        <v>2</v>
      </c>
      <c r="AW10" s="51" t="s">
        <v>1</v>
      </c>
      <c r="AX10" s="51" t="s">
        <v>20</v>
      </c>
      <c r="AY10" s="92" t="s">
        <v>21</v>
      </c>
      <c r="AZ10" s="153" t="s">
        <v>24</v>
      </c>
      <c r="BA10" s="172" t="s">
        <v>2</v>
      </c>
      <c r="BB10" s="51" t="s">
        <v>1</v>
      </c>
      <c r="BC10" s="51" t="s">
        <v>20</v>
      </c>
      <c r="BD10" s="92" t="s">
        <v>21</v>
      </c>
      <c r="BE10" s="199" t="s">
        <v>24</v>
      </c>
      <c r="BF10" s="52" t="s">
        <v>2</v>
      </c>
      <c r="BG10" s="51" t="s">
        <v>1</v>
      </c>
      <c r="BH10" s="51" t="s">
        <v>20</v>
      </c>
      <c r="BI10" s="92" t="s">
        <v>21</v>
      </c>
      <c r="BJ10" s="199" t="s">
        <v>24</v>
      </c>
      <c r="BK10" s="172" t="s">
        <v>2</v>
      </c>
      <c r="BL10" s="51" t="s">
        <v>1</v>
      </c>
      <c r="BM10" s="51" t="s">
        <v>20</v>
      </c>
      <c r="BN10" s="92" t="s">
        <v>21</v>
      </c>
      <c r="BO10" s="153" t="s">
        <v>24</v>
      </c>
      <c r="BP10" s="198" t="s">
        <v>2</v>
      </c>
      <c r="BQ10" s="51" t="s">
        <v>1</v>
      </c>
      <c r="BR10" s="51" t="s">
        <v>20</v>
      </c>
      <c r="BS10" s="52" t="s">
        <v>21</v>
      </c>
      <c r="BT10" s="199" t="s">
        <v>24</v>
      </c>
      <c r="BU10" s="138" t="s">
        <v>2</v>
      </c>
      <c r="BV10" s="51" t="s">
        <v>1</v>
      </c>
      <c r="BW10" s="51" t="s">
        <v>20</v>
      </c>
      <c r="BX10" s="52" t="s">
        <v>21</v>
      </c>
      <c r="BY10" s="153" t="s">
        <v>24</v>
      </c>
      <c r="BZ10" s="198" t="s">
        <v>2</v>
      </c>
      <c r="CA10" s="51" t="s">
        <v>1</v>
      </c>
      <c r="CB10" s="51" t="s">
        <v>20</v>
      </c>
      <c r="CC10" s="52" t="s">
        <v>21</v>
      </c>
      <c r="CD10" s="199" t="s">
        <v>24</v>
      </c>
      <c r="CE10" s="52" t="s">
        <v>2</v>
      </c>
      <c r="CF10" s="51" t="s">
        <v>1</v>
      </c>
      <c r="CG10" s="51" t="s">
        <v>20</v>
      </c>
      <c r="CH10" s="52" t="s">
        <v>21</v>
      </c>
      <c r="CI10" s="199" t="s">
        <v>24</v>
      </c>
      <c r="CJ10" s="198" t="s">
        <v>2</v>
      </c>
      <c r="CK10" s="51" t="s">
        <v>1</v>
      </c>
      <c r="CL10" s="51" t="s">
        <v>20</v>
      </c>
      <c r="CM10" s="52" t="s">
        <v>21</v>
      </c>
      <c r="CN10" s="199" t="s">
        <v>24</v>
      </c>
      <c r="CO10" s="52" t="s">
        <v>2</v>
      </c>
      <c r="CP10" s="51" t="s">
        <v>1</v>
      </c>
      <c r="CQ10" s="51" t="s">
        <v>20</v>
      </c>
      <c r="CR10" s="52" t="s">
        <v>21</v>
      </c>
      <c r="CS10" s="199" t="s">
        <v>24</v>
      </c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</row>
    <row r="11" spans="1:164" s="4" customFormat="1" ht="18.75" customHeight="1" x14ac:dyDescent="0.25">
      <c r="A11" s="181" t="s">
        <v>25</v>
      </c>
      <c r="B11" s="191">
        <v>6771</v>
      </c>
      <c r="C11" s="17">
        <v>4497</v>
      </c>
      <c r="D11" s="123">
        <v>2250</v>
      </c>
      <c r="E11" s="129">
        <v>21</v>
      </c>
      <c r="F11" s="19">
        <v>3</v>
      </c>
      <c r="G11" s="189">
        <f>C11/B11</f>
        <v>0.66415595923792647</v>
      </c>
      <c r="H11" s="26">
        <v>4429</v>
      </c>
      <c r="I11" s="17">
        <v>2944</v>
      </c>
      <c r="J11" s="123">
        <v>1469</v>
      </c>
      <c r="K11" s="129">
        <v>13</v>
      </c>
      <c r="L11" s="183">
        <v>3</v>
      </c>
      <c r="M11" s="5">
        <v>2342</v>
      </c>
      <c r="N11" s="33">
        <v>1553</v>
      </c>
      <c r="O11" s="131">
        <v>781</v>
      </c>
      <c r="P11" s="137">
        <v>8</v>
      </c>
      <c r="Q11" s="192">
        <v>0</v>
      </c>
      <c r="R11" s="158">
        <f>H11+M11</f>
        <v>6771</v>
      </c>
      <c r="S11" s="90">
        <f>I11+N11</f>
        <v>4497</v>
      </c>
      <c r="T11" s="90">
        <f>J11+O11</f>
        <v>2250</v>
      </c>
      <c r="U11" s="90">
        <f>K11+P11</f>
        <v>21</v>
      </c>
      <c r="V11" s="208">
        <f>L11+Q11</f>
        <v>3</v>
      </c>
      <c r="W11" s="203">
        <v>2304</v>
      </c>
      <c r="X11" s="145">
        <v>1474</v>
      </c>
      <c r="Y11" s="145">
        <v>822</v>
      </c>
      <c r="Z11" s="145">
        <v>6</v>
      </c>
      <c r="AA11" s="200">
        <v>2</v>
      </c>
      <c r="AB11" s="16">
        <v>4467</v>
      </c>
      <c r="AC11" s="145">
        <v>3023</v>
      </c>
      <c r="AD11" s="145">
        <v>1428</v>
      </c>
      <c r="AE11" s="145">
        <v>15</v>
      </c>
      <c r="AF11" s="200">
        <v>1</v>
      </c>
      <c r="AG11" s="69">
        <f>W11+AB11</f>
        <v>6771</v>
      </c>
      <c r="AH11" s="90">
        <f>X11+AC11</f>
        <v>4497</v>
      </c>
      <c r="AI11" s="90">
        <f>Y11+AD11</f>
        <v>2250</v>
      </c>
      <c r="AJ11" s="90">
        <f>Z11+AE11</f>
        <v>21</v>
      </c>
      <c r="AK11" s="177">
        <f>AA11+AF11</f>
        <v>3</v>
      </c>
      <c r="AL11" s="191">
        <v>120</v>
      </c>
      <c r="AM11" s="17">
        <v>72</v>
      </c>
      <c r="AN11" s="18">
        <v>45</v>
      </c>
      <c r="AO11" s="150">
        <v>2</v>
      </c>
      <c r="AP11" s="190">
        <v>1</v>
      </c>
      <c r="AQ11" s="191">
        <v>991</v>
      </c>
      <c r="AR11" s="17">
        <v>641</v>
      </c>
      <c r="AS11" s="18">
        <v>349</v>
      </c>
      <c r="AT11" s="150">
        <v>1</v>
      </c>
      <c r="AU11" s="183">
        <v>0</v>
      </c>
      <c r="AV11" s="26">
        <v>2408</v>
      </c>
      <c r="AW11" s="17">
        <v>1527</v>
      </c>
      <c r="AX11" s="18">
        <v>875</v>
      </c>
      <c r="AY11" s="150">
        <v>5</v>
      </c>
      <c r="AZ11" s="190">
        <v>1</v>
      </c>
      <c r="BA11" s="191">
        <v>2783</v>
      </c>
      <c r="BB11" s="17">
        <v>1954</v>
      </c>
      <c r="BC11" s="18">
        <v>821</v>
      </c>
      <c r="BD11" s="151">
        <v>8</v>
      </c>
      <c r="BE11" s="183">
        <v>0</v>
      </c>
      <c r="BF11" s="5">
        <v>469</v>
      </c>
      <c r="BG11" s="33">
        <v>303</v>
      </c>
      <c r="BH11" s="34">
        <v>160</v>
      </c>
      <c r="BI11" s="152">
        <v>5</v>
      </c>
      <c r="BJ11" s="192">
        <v>1</v>
      </c>
      <c r="BK11" s="211">
        <f t="shared" ref="BK11:BK12" si="0">AL11+AQ11+AV11+BA11+BF11</f>
        <v>6771</v>
      </c>
      <c r="BL11" s="97">
        <f t="shared" ref="BL11:BO12" si="1">AM11+AR11+AW11+BB11+BG11</f>
        <v>4497</v>
      </c>
      <c r="BM11" s="97">
        <f t="shared" si="1"/>
        <v>2250</v>
      </c>
      <c r="BN11" s="98">
        <f t="shared" si="1"/>
        <v>21</v>
      </c>
      <c r="BO11" s="214">
        <f>AP11+AU11+AZ11+BE11+BJ11</f>
        <v>3</v>
      </c>
      <c r="BP11" s="191">
        <v>88</v>
      </c>
      <c r="BQ11" s="17">
        <v>52</v>
      </c>
      <c r="BR11" s="18">
        <v>36</v>
      </c>
      <c r="BS11" s="19">
        <v>0</v>
      </c>
      <c r="BT11" s="183">
        <v>0</v>
      </c>
      <c r="BU11" s="26">
        <v>71</v>
      </c>
      <c r="BV11" s="17">
        <v>51</v>
      </c>
      <c r="BW11" s="18">
        <v>20</v>
      </c>
      <c r="BX11" s="19">
        <v>0</v>
      </c>
      <c r="BY11" s="190">
        <v>0</v>
      </c>
      <c r="BZ11" s="191">
        <v>44</v>
      </c>
      <c r="CA11" s="15">
        <v>30</v>
      </c>
      <c r="CB11" s="18">
        <v>14</v>
      </c>
      <c r="CC11" s="12">
        <v>0</v>
      </c>
      <c r="CD11" s="215">
        <v>0</v>
      </c>
      <c r="CE11" s="26">
        <v>46</v>
      </c>
      <c r="CF11" s="17">
        <v>29</v>
      </c>
      <c r="CG11" s="18">
        <v>17</v>
      </c>
      <c r="CH11" s="19">
        <v>0</v>
      </c>
      <c r="CI11" s="183">
        <v>0</v>
      </c>
      <c r="CJ11" s="168">
        <v>3038</v>
      </c>
      <c r="CK11" s="33">
        <v>2027</v>
      </c>
      <c r="CL11" s="34">
        <v>1003</v>
      </c>
      <c r="CM11" s="35">
        <v>8</v>
      </c>
      <c r="CN11" s="192">
        <v>0</v>
      </c>
      <c r="CO11" s="5">
        <v>3484</v>
      </c>
      <c r="CP11" s="33">
        <v>2308</v>
      </c>
      <c r="CQ11" s="34">
        <v>1160</v>
      </c>
      <c r="CR11" s="35">
        <v>13</v>
      </c>
      <c r="CS11" s="192">
        <v>3</v>
      </c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</row>
    <row r="12" spans="1:164" s="4" customFormat="1" ht="18.75" customHeight="1" x14ac:dyDescent="0.25">
      <c r="A12" s="224" t="s">
        <v>26</v>
      </c>
      <c r="B12" s="230">
        <v>0</v>
      </c>
      <c r="C12" s="225">
        <v>0</v>
      </c>
      <c r="D12" s="226">
        <v>0</v>
      </c>
      <c r="E12" s="227">
        <v>0</v>
      </c>
      <c r="F12" s="231">
        <v>0</v>
      </c>
      <c r="G12" s="232">
        <v>0</v>
      </c>
      <c r="H12" s="233">
        <v>0</v>
      </c>
      <c r="I12" s="225">
        <v>0</v>
      </c>
      <c r="J12" s="226">
        <v>0</v>
      </c>
      <c r="K12" s="227">
        <v>0</v>
      </c>
      <c r="L12" s="228">
        <v>0</v>
      </c>
      <c r="M12" s="234">
        <v>0</v>
      </c>
      <c r="N12" s="235">
        <v>0</v>
      </c>
      <c r="O12" s="236">
        <v>0</v>
      </c>
      <c r="P12" s="237">
        <v>0</v>
      </c>
      <c r="Q12" s="238">
        <v>0</v>
      </c>
      <c r="R12" s="239">
        <f>H12+M12</f>
        <v>0</v>
      </c>
      <c r="S12" s="240">
        <f t="shared" ref="S12:S23" si="2">I12+N12</f>
        <v>0</v>
      </c>
      <c r="T12" s="240">
        <f t="shared" ref="T12:T23" si="3">J12+O12</f>
        <v>0</v>
      </c>
      <c r="U12" s="240">
        <f>K12+P12</f>
        <v>0</v>
      </c>
      <c r="V12" s="241">
        <f>L12+Q12</f>
        <v>0</v>
      </c>
      <c r="W12" s="242">
        <v>0</v>
      </c>
      <c r="X12" s="243">
        <v>0</v>
      </c>
      <c r="Y12" s="243">
        <v>0</v>
      </c>
      <c r="Z12" s="243">
        <v>0</v>
      </c>
      <c r="AA12" s="244">
        <v>0</v>
      </c>
      <c r="AB12" s="245">
        <v>0</v>
      </c>
      <c r="AC12" s="243">
        <v>0</v>
      </c>
      <c r="AD12" s="243">
        <v>0</v>
      </c>
      <c r="AE12" s="243">
        <v>0</v>
      </c>
      <c r="AF12" s="244">
        <v>0</v>
      </c>
      <c r="AG12" s="246">
        <f>W12+AB12</f>
        <v>0</v>
      </c>
      <c r="AH12" s="240">
        <f t="shared" ref="AH12:AH23" si="4">X12+AC12</f>
        <v>0</v>
      </c>
      <c r="AI12" s="240">
        <f t="shared" ref="AI12:AI23" si="5">Y12+AD12</f>
        <v>0</v>
      </c>
      <c r="AJ12" s="240">
        <f t="shared" ref="AJ12:AJ23" si="6">Z12+AE12</f>
        <v>0</v>
      </c>
      <c r="AK12" s="247">
        <f t="shared" ref="AK12:AK23" si="7">AA12+AF12</f>
        <v>0</v>
      </c>
      <c r="AL12" s="230">
        <v>0</v>
      </c>
      <c r="AM12" s="225">
        <v>0</v>
      </c>
      <c r="AN12" s="227">
        <v>0</v>
      </c>
      <c r="AO12" s="229">
        <v>0</v>
      </c>
      <c r="AP12" s="229">
        <v>0</v>
      </c>
      <c r="AQ12" s="230">
        <v>0</v>
      </c>
      <c r="AR12" s="225">
        <v>0</v>
      </c>
      <c r="AS12" s="227">
        <v>0</v>
      </c>
      <c r="AT12" s="229">
        <v>0</v>
      </c>
      <c r="AU12" s="228">
        <v>0</v>
      </c>
      <c r="AV12" s="233">
        <v>0</v>
      </c>
      <c r="AW12" s="225">
        <v>0</v>
      </c>
      <c r="AX12" s="227">
        <v>0</v>
      </c>
      <c r="AY12" s="229">
        <v>0</v>
      </c>
      <c r="AZ12" s="229">
        <v>0</v>
      </c>
      <c r="BA12" s="230">
        <v>0</v>
      </c>
      <c r="BB12" s="225">
        <v>0</v>
      </c>
      <c r="BC12" s="227">
        <v>0</v>
      </c>
      <c r="BD12" s="231">
        <v>0</v>
      </c>
      <c r="BE12" s="228">
        <v>0</v>
      </c>
      <c r="BF12" s="234">
        <v>0</v>
      </c>
      <c r="BG12" s="235">
        <v>0</v>
      </c>
      <c r="BH12" s="237">
        <v>0</v>
      </c>
      <c r="BI12" s="248">
        <v>0</v>
      </c>
      <c r="BJ12" s="238">
        <v>0</v>
      </c>
      <c r="BK12" s="249">
        <f t="shared" si="0"/>
        <v>0</v>
      </c>
      <c r="BL12" s="250">
        <f t="shared" si="1"/>
        <v>0</v>
      </c>
      <c r="BM12" s="250">
        <f t="shared" si="1"/>
        <v>0</v>
      </c>
      <c r="BN12" s="223">
        <f t="shared" si="1"/>
        <v>0</v>
      </c>
      <c r="BO12" s="222">
        <f t="shared" si="1"/>
        <v>0</v>
      </c>
      <c r="BP12" s="251">
        <v>0</v>
      </c>
      <c r="BQ12" s="225">
        <v>0</v>
      </c>
      <c r="BR12" s="227">
        <v>0</v>
      </c>
      <c r="BS12" s="231">
        <v>0</v>
      </c>
      <c r="BT12" s="228">
        <v>0</v>
      </c>
      <c r="BU12" s="252">
        <v>0</v>
      </c>
      <c r="BV12" s="225">
        <v>0</v>
      </c>
      <c r="BW12" s="227">
        <v>0</v>
      </c>
      <c r="BX12" s="231">
        <v>0</v>
      </c>
      <c r="BY12" s="229">
        <v>0</v>
      </c>
      <c r="BZ12" s="251">
        <v>0</v>
      </c>
      <c r="CA12" s="253">
        <v>0</v>
      </c>
      <c r="CB12" s="227">
        <v>0</v>
      </c>
      <c r="CC12" s="254">
        <v>0</v>
      </c>
      <c r="CD12" s="255">
        <v>0</v>
      </c>
      <c r="CE12" s="233">
        <v>0</v>
      </c>
      <c r="CF12" s="225">
        <v>0</v>
      </c>
      <c r="CG12" s="227">
        <v>0</v>
      </c>
      <c r="CH12" s="231">
        <v>0</v>
      </c>
      <c r="CI12" s="228">
        <v>0</v>
      </c>
      <c r="CJ12" s="256">
        <v>0</v>
      </c>
      <c r="CK12" s="235">
        <v>0</v>
      </c>
      <c r="CL12" s="237">
        <v>0</v>
      </c>
      <c r="CM12" s="257">
        <v>0</v>
      </c>
      <c r="CN12" s="238">
        <v>0</v>
      </c>
      <c r="CO12" s="234">
        <v>0</v>
      </c>
      <c r="CP12" s="235">
        <v>0</v>
      </c>
      <c r="CQ12" s="237">
        <v>0</v>
      </c>
      <c r="CR12" s="257">
        <v>0</v>
      </c>
      <c r="CS12" s="238">
        <v>0</v>
      </c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</row>
    <row r="13" spans="1:164" s="11" customFormat="1" ht="18.75" customHeight="1" x14ac:dyDescent="0.25">
      <c r="A13" s="182" t="s">
        <v>27</v>
      </c>
      <c r="B13" s="171">
        <v>931</v>
      </c>
      <c r="C13" s="23">
        <v>536</v>
      </c>
      <c r="D13" s="125">
        <v>394</v>
      </c>
      <c r="E13" s="24">
        <v>1</v>
      </c>
      <c r="F13" s="25">
        <v>0</v>
      </c>
      <c r="G13" s="165">
        <f t="shared" ref="G13:G23" si="8">C13/B13</f>
        <v>0.57572502685284643</v>
      </c>
      <c r="H13" s="28">
        <v>587</v>
      </c>
      <c r="I13" s="23">
        <v>334</v>
      </c>
      <c r="J13" s="125">
        <v>252</v>
      </c>
      <c r="K13" s="24">
        <v>1</v>
      </c>
      <c r="L13" s="186">
        <v>0</v>
      </c>
      <c r="M13" s="14">
        <v>344</v>
      </c>
      <c r="N13" s="36">
        <v>202</v>
      </c>
      <c r="O13" s="133">
        <v>142</v>
      </c>
      <c r="P13" s="37">
        <v>0</v>
      </c>
      <c r="Q13" s="173">
        <v>0</v>
      </c>
      <c r="R13" s="156">
        <f t="shared" ref="R13:R14" si="9">H13+M13</f>
        <v>931</v>
      </c>
      <c r="S13" s="116">
        <f t="shared" si="2"/>
        <v>536</v>
      </c>
      <c r="T13" s="116">
        <f t="shared" si="3"/>
        <v>394</v>
      </c>
      <c r="U13" s="116">
        <f t="shared" ref="U13:U23" si="10">K13+P13</f>
        <v>1</v>
      </c>
      <c r="V13" s="209">
        <f t="shared" ref="V13:V23" si="11">L13+Q13</f>
        <v>0</v>
      </c>
      <c r="W13" s="79">
        <v>217</v>
      </c>
      <c r="X13" s="148">
        <v>125</v>
      </c>
      <c r="Y13" s="148">
        <v>92</v>
      </c>
      <c r="Z13" s="148">
        <v>0</v>
      </c>
      <c r="AA13" s="175">
        <v>0</v>
      </c>
      <c r="AB13" s="79">
        <v>714</v>
      </c>
      <c r="AC13" s="148">
        <v>411</v>
      </c>
      <c r="AD13" s="148">
        <v>302</v>
      </c>
      <c r="AE13" s="148">
        <v>1</v>
      </c>
      <c r="AF13" s="175">
        <v>0</v>
      </c>
      <c r="AG13" s="79">
        <f>W13+AB13</f>
        <v>931</v>
      </c>
      <c r="AH13" s="116">
        <f>X13+AC13</f>
        <v>536</v>
      </c>
      <c r="AI13" s="116">
        <f>Y13+AD13</f>
        <v>394</v>
      </c>
      <c r="AJ13" s="116">
        <f>Z13+AE13</f>
        <v>1</v>
      </c>
      <c r="AK13" s="210">
        <f>AA13+AF13</f>
        <v>0</v>
      </c>
      <c r="AL13" s="171">
        <v>2</v>
      </c>
      <c r="AM13" s="23">
        <v>1</v>
      </c>
      <c r="AN13" s="24">
        <v>1</v>
      </c>
      <c r="AO13" s="140">
        <v>0</v>
      </c>
      <c r="AP13" s="140">
        <v>0</v>
      </c>
      <c r="AQ13" s="171">
        <v>113</v>
      </c>
      <c r="AR13" s="23">
        <v>62</v>
      </c>
      <c r="AS13" s="24">
        <v>51</v>
      </c>
      <c r="AT13" s="140">
        <v>0</v>
      </c>
      <c r="AU13" s="186">
        <v>0</v>
      </c>
      <c r="AV13" s="28">
        <v>294</v>
      </c>
      <c r="AW13" s="23">
        <v>160</v>
      </c>
      <c r="AX13" s="24">
        <v>134</v>
      </c>
      <c r="AY13" s="140">
        <v>0</v>
      </c>
      <c r="AZ13" s="140">
        <v>0</v>
      </c>
      <c r="BA13" s="171">
        <v>400</v>
      </c>
      <c r="BB13" s="23">
        <v>239</v>
      </c>
      <c r="BC13" s="24">
        <v>160</v>
      </c>
      <c r="BD13" s="25">
        <v>1</v>
      </c>
      <c r="BE13" s="186">
        <v>0</v>
      </c>
      <c r="BF13" s="14">
        <v>122</v>
      </c>
      <c r="BG13" s="36">
        <v>74</v>
      </c>
      <c r="BH13" s="37">
        <v>48</v>
      </c>
      <c r="BI13" s="40">
        <v>0</v>
      </c>
      <c r="BJ13" s="173">
        <v>0</v>
      </c>
      <c r="BK13" s="212">
        <f t="shared" ref="BK13:BK23" si="12">AL13+AQ13+AV13+BA13+BF13</f>
        <v>931</v>
      </c>
      <c r="BL13" s="93">
        <f t="shared" ref="BL13:BL23" si="13">AM13+AR13+AW13+BB13+BG13</f>
        <v>536</v>
      </c>
      <c r="BM13" s="93">
        <f t="shared" ref="BM13:BM23" si="14">AN13+AS13+AX13+BC13+BH13</f>
        <v>394</v>
      </c>
      <c r="BN13" s="94">
        <f t="shared" ref="BN13:BN23" si="15">AO13+AT13+AY13+BD13+BI13</f>
        <v>1</v>
      </c>
      <c r="BO13" s="101">
        <f t="shared" ref="BO13:BO23" si="16">AP13+AU13+AZ13+BE13+BJ13</f>
        <v>0</v>
      </c>
      <c r="BP13" s="171">
        <v>21</v>
      </c>
      <c r="BQ13" s="23">
        <v>10</v>
      </c>
      <c r="BR13" s="24">
        <v>11</v>
      </c>
      <c r="BS13" s="25">
        <v>0</v>
      </c>
      <c r="BT13" s="186">
        <v>0</v>
      </c>
      <c r="BU13" s="28">
        <v>10</v>
      </c>
      <c r="BV13" s="23">
        <v>7</v>
      </c>
      <c r="BW13" s="24">
        <v>3</v>
      </c>
      <c r="BX13" s="25">
        <v>0</v>
      </c>
      <c r="BY13" s="140">
        <v>0</v>
      </c>
      <c r="BZ13" s="171">
        <v>19</v>
      </c>
      <c r="CA13" s="10">
        <v>13</v>
      </c>
      <c r="CB13" s="24">
        <v>6</v>
      </c>
      <c r="CC13" s="9">
        <v>0</v>
      </c>
      <c r="CD13" s="217">
        <v>0</v>
      </c>
      <c r="CE13" s="28">
        <v>24</v>
      </c>
      <c r="CF13" s="23">
        <v>17</v>
      </c>
      <c r="CG13" s="24">
        <v>7</v>
      </c>
      <c r="CH13" s="25">
        <v>0</v>
      </c>
      <c r="CI13" s="186">
        <v>0</v>
      </c>
      <c r="CJ13" s="167">
        <v>436</v>
      </c>
      <c r="CK13" s="36">
        <v>243</v>
      </c>
      <c r="CL13" s="37">
        <v>193</v>
      </c>
      <c r="CM13" s="38">
        <v>0</v>
      </c>
      <c r="CN13" s="173">
        <v>0</v>
      </c>
      <c r="CO13" s="14">
        <v>421</v>
      </c>
      <c r="CP13" s="36">
        <v>246</v>
      </c>
      <c r="CQ13" s="37">
        <v>174</v>
      </c>
      <c r="CR13" s="38">
        <v>1</v>
      </c>
      <c r="CS13" s="173">
        <v>0</v>
      </c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</row>
    <row r="14" spans="1:164" s="11" customFormat="1" ht="18.75" customHeight="1" x14ac:dyDescent="0.25">
      <c r="A14" s="181" t="s">
        <v>28</v>
      </c>
      <c r="B14" s="193">
        <v>2620</v>
      </c>
      <c r="C14" s="20">
        <v>1753</v>
      </c>
      <c r="D14" s="124">
        <v>840</v>
      </c>
      <c r="E14" s="21">
        <v>8</v>
      </c>
      <c r="F14" s="22">
        <v>19</v>
      </c>
      <c r="G14" s="189">
        <f t="shared" si="8"/>
        <v>0.66908396946564885</v>
      </c>
      <c r="H14" s="27">
        <v>1996</v>
      </c>
      <c r="I14" s="20">
        <v>1310</v>
      </c>
      <c r="J14" s="124">
        <v>661</v>
      </c>
      <c r="K14" s="21">
        <v>7</v>
      </c>
      <c r="L14" s="185">
        <v>18</v>
      </c>
      <c r="M14" s="29">
        <v>624</v>
      </c>
      <c r="N14" s="30">
        <v>443</v>
      </c>
      <c r="O14" s="132">
        <v>179</v>
      </c>
      <c r="P14" s="31">
        <v>1</v>
      </c>
      <c r="Q14" s="194">
        <v>1</v>
      </c>
      <c r="R14" s="158">
        <f t="shared" si="9"/>
        <v>2620</v>
      </c>
      <c r="S14" s="90">
        <f t="shared" si="2"/>
        <v>1753</v>
      </c>
      <c r="T14" s="90">
        <f t="shared" si="3"/>
        <v>840</v>
      </c>
      <c r="U14" s="90">
        <f t="shared" si="10"/>
        <v>8</v>
      </c>
      <c r="V14" s="208">
        <f t="shared" si="11"/>
        <v>19</v>
      </c>
      <c r="W14" s="8">
        <v>805</v>
      </c>
      <c r="X14" s="147">
        <v>513</v>
      </c>
      <c r="Y14" s="147">
        <v>287</v>
      </c>
      <c r="Z14" s="147">
        <v>3</v>
      </c>
      <c r="AA14" s="202">
        <v>2</v>
      </c>
      <c r="AB14" s="8">
        <v>1815</v>
      </c>
      <c r="AC14" s="147">
        <v>1240</v>
      </c>
      <c r="AD14" s="147">
        <v>553</v>
      </c>
      <c r="AE14" s="147">
        <v>5</v>
      </c>
      <c r="AF14" s="202">
        <v>17</v>
      </c>
      <c r="AG14" s="69">
        <f>W14+AB14</f>
        <v>2620</v>
      </c>
      <c r="AH14" s="90">
        <f t="shared" si="4"/>
        <v>1753</v>
      </c>
      <c r="AI14" s="90">
        <f t="shared" si="5"/>
        <v>840</v>
      </c>
      <c r="AJ14" s="90">
        <f t="shared" si="6"/>
        <v>8</v>
      </c>
      <c r="AK14" s="177">
        <f t="shared" si="7"/>
        <v>19</v>
      </c>
      <c r="AL14" s="193">
        <v>29</v>
      </c>
      <c r="AM14" s="20">
        <v>21</v>
      </c>
      <c r="AN14" s="21">
        <v>8</v>
      </c>
      <c r="AO14" s="139">
        <v>0</v>
      </c>
      <c r="AP14" s="139">
        <v>0</v>
      </c>
      <c r="AQ14" s="193">
        <v>309</v>
      </c>
      <c r="AR14" s="20">
        <v>202</v>
      </c>
      <c r="AS14" s="21">
        <v>106</v>
      </c>
      <c r="AT14" s="139">
        <v>0</v>
      </c>
      <c r="AU14" s="185">
        <v>1</v>
      </c>
      <c r="AV14" s="27">
        <v>967</v>
      </c>
      <c r="AW14" s="20">
        <v>637</v>
      </c>
      <c r="AX14" s="21">
        <v>324</v>
      </c>
      <c r="AY14" s="139">
        <v>3</v>
      </c>
      <c r="AZ14" s="139">
        <v>3</v>
      </c>
      <c r="BA14" s="193">
        <v>1014</v>
      </c>
      <c r="BB14" s="20">
        <v>698</v>
      </c>
      <c r="BC14" s="21">
        <v>300</v>
      </c>
      <c r="BD14" s="22">
        <v>5</v>
      </c>
      <c r="BE14" s="185">
        <v>11</v>
      </c>
      <c r="BF14" s="8">
        <v>301</v>
      </c>
      <c r="BG14" s="30">
        <v>195</v>
      </c>
      <c r="BH14" s="31">
        <v>102</v>
      </c>
      <c r="BI14" s="91">
        <v>0</v>
      </c>
      <c r="BJ14" s="159">
        <v>4</v>
      </c>
      <c r="BK14" s="213">
        <f t="shared" si="12"/>
        <v>2620</v>
      </c>
      <c r="BL14" s="95">
        <f t="shared" si="13"/>
        <v>1753</v>
      </c>
      <c r="BM14" s="95">
        <f t="shared" si="14"/>
        <v>840</v>
      </c>
      <c r="BN14" s="96">
        <f t="shared" si="15"/>
        <v>8</v>
      </c>
      <c r="BO14" s="104">
        <f t="shared" si="16"/>
        <v>19</v>
      </c>
      <c r="BP14" s="193">
        <v>71</v>
      </c>
      <c r="BQ14" s="20">
        <v>53</v>
      </c>
      <c r="BR14" s="21">
        <v>17</v>
      </c>
      <c r="BS14" s="22">
        <v>1</v>
      </c>
      <c r="BT14" s="185">
        <v>0</v>
      </c>
      <c r="BU14" s="27">
        <v>25</v>
      </c>
      <c r="BV14" s="20">
        <v>20</v>
      </c>
      <c r="BW14" s="21">
        <v>5</v>
      </c>
      <c r="BX14" s="22">
        <v>0</v>
      </c>
      <c r="BY14" s="139">
        <v>0</v>
      </c>
      <c r="BZ14" s="193">
        <v>20</v>
      </c>
      <c r="CA14" s="7">
        <v>13</v>
      </c>
      <c r="CB14" s="21">
        <v>6</v>
      </c>
      <c r="CC14" s="6">
        <v>1</v>
      </c>
      <c r="CD14" s="216">
        <v>0</v>
      </c>
      <c r="CE14" s="27">
        <v>12</v>
      </c>
      <c r="CF14" s="20">
        <v>6</v>
      </c>
      <c r="CG14" s="21">
        <v>6</v>
      </c>
      <c r="CH14" s="22">
        <v>0</v>
      </c>
      <c r="CI14" s="185">
        <v>0</v>
      </c>
      <c r="CJ14" s="166">
        <v>1051</v>
      </c>
      <c r="CK14" s="30">
        <v>705</v>
      </c>
      <c r="CL14" s="31">
        <v>340</v>
      </c>
      <c r="CM14" s="32">
        <v>5</v>
      </c>
      <c r="CN14" s="194">
        <v>1</v>
      </c>
      <c r="CO14" s="27">
        <v>1441</v>
      </c>
      <c r="CP14" s="20">
        <v>956</v>
      </c>
      <c r="CQ14" s="21">
        <v>466</v>
      </c>
      <c r="CR14" s="22">
        <v>1</v>
      </c>
      <c r="CS14" s="185">
        <v>18</v>
      </c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</row>
    <row r="15" spans="1:164" s="13" customFormat="1" ht="18.75" customHeight="1" x14ac:dyDescent="0.25">
      <c r="A15" s="182" t="s">
        <v>29</v>
      </c>
      <c r="B15" s="171">
        <v>2005</v>
      </c>
      <c r="C15" s="23">
        <v>1347</v>
      </c>
      <c r="D15" s="125">
        <v>508</v>
      </c>
      <c r="E15" s="24">
        <v>150</v>
      </c>
      <c r="F15" s="25">
        <v>0</v>
      </c>
      <c r="G15" s="165">
        <f>C15/B15</f>
        <v>0.67182044887780545</v>
      </c>
      <c r="H15" s="28">
        <v>1626</v>
      </c>
      <c r="I15" s="23">
        <v>1072</v>
      </c>
      <c r="J15" s="125">
        <v>411</v>
      </c>
      <c r="K15" s="24">
        <v>143</v>
      </c>
      <c r="L15" s="184">
        <v>0</v>
      </c>
      <c r="M15" s="14">
        <v>379</v>
      </c>
      <c r="N15" s="36">
        <v>275</v>
      </c>
      <c r="O15" s="133">
        <v>97</v>
      </c>
      <c r="P15" s="37">
        <v>7</v>
      </c>
      <c r="Q15" s="173">
        <v>0</v>
      </c>
      <c r="R15" s="156">
        <f>H15+M15</f>
        <v>2005</v>
      </c>
      <c r="S15" s="116">
        <f t="shared" si="2"/>
        <v>1347</v>
      </c>
      <c r="T15" s="116">
        <f t="shared" si="3"/>
        <v>508</v>
      </c>
      <c r="U15" s="116">
        <f t="shared" si="10"/>
        <v>150</v>
      </c>
      <c r="V15" s="209">
        <f>L15+Q15</f>
        <v>0</v>
      </c>
      <c r="W15" s="206">
        <v>309</v>
      </c>
      <c r="X15" s="148">
        <v>211</v>
      </c>
      <c r="Y15" s="148">
        <v>83</v>
      </c>
      <c r="Z15" s="148">
        <v>15</v>
      </c>
      <c r="AA15" s="175">
        <v>0</v>
      </c>
      <c r="AB15" s="79">
        <v>1696</v>
      </c>
      <c r="AC15" s="148">
        <v>1136</v>
      </c>
      <c r="AD15" s="148">
        <v>425</v>
      </c>
      <c r="AE15" s="148">
        <v>135</v>
      </c>
      <c r="AF15" s="175">
        <v>0</v>
      </c>
      <c r="AG15" s="79">
        <f>W15+AB15</f>
        <v>2005</v>
      </c>
      <c r="AH15" s="116">
        <f t="shared" si="4"/>
        <v>1347</v>
      </c>
      <c r="AI15" s="116">
        <f>Y15+AD15</f>
        <v>508</v>
      </c>
      <c r="AJ15" s="116">
        <f t="shared" si="6"/>
        <v>150</v>
      </c>
      <c r="AK15" s="210">
        <f t="shared" si="7"/>
        <v>0</v>
      </c>
      <c r="AL15" s="171">
        <v>6</v>
      </c>
      <c r="AM15" s="23">
        <v>3</v>
      </c>
      <c r="AN15" s="24">
        <v>1</v>
      </c>
      <c r="AO15" s="140">
        <v>2</v>
      </c>
      <c r="AP15" s="140">
        <v>0</v>
      </c>
      <c r="AQ15" s="171">
        <v>48</v>
      </c>
      <c r="AR15" s="23">
        <v>34</v>
      </c>
      <c r="AS15" s="24">
        <v>12</v>
      </c>
      <c r="AT15" s="140">
        <v>2</v>
      </c>
      <c r="AU15" s="186">
        <v>0</v>
      </c>
      <c r="AV15" s="28">
        <v>571</v>
      </c>
      <c r="AW15" s="23">
        <v>363</v>
      </c>
      <c r="AX15" s="24">
        <v>159</v>
      </c>
      <c r="AY15" s="140">
        <v>49</v>
      </c>
      <c r="AZ15" s="140">
        <v>0</v>
      </c>
      <c r="BA15" s="171">
        <v>1335</v>
      </c>
      <c r="BB15" s="23">
        <v>914</v>
      </c>
      <c r="BC15" s="24">
        <v>326</v>
      </c>
      <c r="BD15" s="25">
        <v>95</v>
      </c>
      <c r="BE15" s="186">
        <v>0</v>
      </c>
      <c r="BF15" s="14">
        <v>45</v>
      </c>
      <c r="BG15" s="36">
        <v>33</v>
      </c>
      <c r="BH15" s="37">
        <v>10</v>
      </c>
      <c r="BI15" s="40">
        <v>2</v>
      </c>
      <c r="BJ15" s="173">
        <v>0</v>
      </c>
      <c r="BK15" s="212">
        <f t="shared" si="12"/>
        <v>2005</v>
      </c>
      <c r="BL15" s="93">
        <f t="shared" si="13"/>
        <v>1347</v>
      </c>
      <c r="BM15" s="93">
        <f t="shared" si="14"/>
        <v>508</v>
      </c>
      <c r="BN15" s="94">
        <f t="shared" si="15"/>
        <v>150</v>
      </c>
      <c r="BO15" s="101">
        <f t="shared" si="16"/>
        <v>0</v>
      </c>
      <c r="BP15" s="171">
        <v>28</v>
      </c>
      <c r="BQ15" s="23">
        <v>14</v>
      </c>
      <c r="BR15" s="24">
        <v>13</v>
      </c>
      <c r="BS15" s="25">
        <v>1</v>
      </c>
      <c r="BT15" s="186">
        <v>0</v>
      </c>
      <c r="BU15" s="28">
        <v>14</v>
      </c>
      <c r="BV15" s="23">
        <v>11</v>
      </c>
      <c r="BW15" s="24">
        <v>2</v>
      </c>
      <c r="BX15" s="25">
        <v>1</v>
      </c>
      <c r="BY15" s="140">
        <v>0</v>
      </c>
      <c r="BZ15" s="171">
        <v>39</v>
      </c>
      <c r="CA15" s="10">
        <v>26</v>
      </c>
      <c r="CB15" s="24">
        <v>9</v>
      </c>
      <c r="CC15" s="9">
        <v>4</v>
      </c>
      <c r="CD15" s="217">
        <v>0</v>
      </c>
      <c r="CE15" s="28">
        <v>18</v>
      </c>
      <c r="CF15" s="23">
        <v>14</v>
      </c>
      <c r="CG15" s="24">
        <v>1</v>
      </c>
      <c r="CH15" s="25">
        <v>3</v>
      </c>
      <c r="CI15" s="186">
        <v>0</v>
      </c>
      <c r="CJ15" s="167">
        <v>1906</v>
      </c>
      <c r="CK15" s="36">
        <v>1282</v>
      </c>
      <c r="CL15" s="37">
        <v>483</v>
      </c>
      <c r="CM15" s="38">
        <v>141</v>
      </c>
      <c r="CN15" s="173">
        <v>0</v>
      </c>
      <c r="CO15" s="14">
        <v>0</v>
      </c>
      <c r="CP15" s="36">
        <v>0</v>
      </c>
      <c r="CQ15" s="37">
        <v>0</v>
      </c>
      <c r="CR15" s="38">
        <v>0</v>
      </c>
      <c r="CS15" s="173">
        <v>0</v>
      </c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</row>
    <row r="16" spans="1:164" s="332" customFormat="1" ht="18.75" customHeight="1" x14ac:dyDescent="0.25">
      <c r="A16" s="311" t="s">
        <v>30</v>
      </c>
      <c r="B16" s="317">
        <v>5677</v>
      </c>
      <c r="C16" s="318">
        <v>3823</v>
      </c>
      <c r="D16" s="319">
        <v>1777</v>
      </c>
      <c r="E16" s="320">
        <v>34</v>
      </c>
      <c r="F16" s="321">
        <v>43</v>
      </c>
      <c r="G16" s="322">
        <f t="shared" si="8"/>
        <v>0.67341905936233926</v>
      </c>
      <c r="H16" s="178">
        <v>4763</v>
      </c>
      <c r="I16" s="318">
        <v>3199</v>
      </c>
      <c r="J16" s="319">
        <v>1498</v>
      </c>
      <c r="K16" s="320">
        <v>30</v>
      </c>
      <c r="L16" s="323">
        <v>36</v>
      </c>
      <c r="M16" s="179">
        <v>914</v>
      </c>
      <c r="N16" s="312">
        <v>624</v>
      </c>
      <c r="O16" s="324">
        <v>279</v>
      </c>
      <c r="P16" s="313">
        <v>4</v>
      </c>
      <c r="Q16" s="316">
        <v>7</v>
      </c>
      <c r="R16" s="315">
        <f t="shared" ref="R16:R23" si="17">H16+M16</f>
        <v>5677</v>
      </c>
      <c r="S16" s="325">
        <f t="shared" si="2"/>
        <v>3823</v>
      </c>
      <c r="T16" s="325">
        <f t="shared" si="3"/>
        <v>1777</v>
      </c>
      <c r="U16" s="325">
        <f t="shared" si="10"/>
        <v>34</v>
      </c>
      <c r="V16" s="326">
        <f t="shared" si="11"/>
        <v>43</v>
      </c>
      <c r="W16" s="178">
        <v>1703</v>
      </c>
      <c r="X16" s="318">
        <v>1096</v>
      </c>
      <c r="Y16" s="319">
        <v>578</v>
      </c>
      <c r="Z16" s="320">
        <v>7</v>
      </c>
      <c r="AA16" s="323">
        <v>22</v>
      </c>
      <c r="AB16" s="179">
        <v>3974</v>
      </c>
      <c r="AC16" s="312">
        <v>2727</v>
      </c>
      <c r="AD16" s="324">
        <v>1199</v>
      </c>
      <c r="AE16" s="313">
        <v>27</v>
      </c>
      <c r="AF16" s="316">
        <v>21</v>
      </c>
      <c r="AG16" s="179">
        <f t="shared" ref="AG16:AG23" si="18">W16+AB16</f>
        <v>5677</v>
      </c>
      <c r="AH16" s="325">
        <f t="shared" si="4"/>
        <v>3823</v>
      </c>
      <c r="AI16" s="325">
        <f t="shared" si="5"/>
        <v>1777</v>
      </c>
      <c r="AJ16" s="325">
        <f>Z16+AE16</f>
        <v>34</v>
      </c>
      <c r="AK16" s="221">
        <f t="shared" si="7"/>
        <v>43</v>
      </c>
      <c r="AL16" s="317">
        <v>73</v>
      </c>
      <c r="AM16" s="318">
        <v>45</v>
      </c>
      <c r="AN16" s="320">
        <v>28</v>
      </c>
      <c r="AO16" s="327">
        <v>0</v>
      </c>
      <c r="AP16" s="327">
        <v>0</v>
      </c>
      <c r="AQ16" s="317">
        <v>708</v>
      </c>
      <c r="AR16" s="318">
        <v>458</v>
      </c>
      <c r="AS16" s="320">
        <v>243</v>
      </c>
      <c r="AT16" s="327">
        <v>1</v>
      </c>
      <c r="AU16" s="323">
        <v>6</v>
      </c>
      <c r="AV16" s="178">
        <v>2058</v>
      </c>
      <c r="AW16" s="318">
        <v>1327</v>
      </c>
      <c r="AX16" s="320">
        <v>708</v>
      </c>
      <c r="AY16" s="327">
        <v>9</v>
      </c>
      <c r="AZ16" s="327">
        <v>14</v>
      </c>
      <c r="BA16" s="179">
        <v>2460</v>
      </c>
      <c r="BB16" s="312">
        <v>1730</v>
      </c>
      <c r="BC16" s="313">
        <v>692</v>
      </c>
      <c r="BD16" s="314">
        <v>20</v>
      </c>
      <c r="BE16" s="316">
        <v>18</v>
      </c>
      <c r="BF16" s="307">
        <v>378</v>
      </c>
      <c r="BG16" s="308">
        <v>263</v>
      </c>
      <c r="BH16" s="308">
        <v>106</v>
      </c>
      <c r="BI16" s="309">
        <v>4</v>
      </c>
      <c r="BJ16" s="310">
        <v>5</v>
      </c>
      <c r="BK16" s="307">
        <f>AL16+AQ16+AV16+BA16+BF16</f>
        <v>5677</v>
      </c>
      <c r="BL16" s="308">
        <f t="shared" ref="BL16" si="19">AM16+AR16+AW16+BB16+BG16</f>
        <v>3823</v>
      </c>
      <c r="BM16" s="308">
        <f t="shared" ref="BM16" si="20">AN16+AS16+AX16+BC16+BH16</f>
        <v>1777</v>
      </c>
      <c r="BN16" s="309">
        <f t="shared" ref="BN16" si="21">AO16+AT16+AY16+BD16+BI16</f>
        <v>34</v>
      </c>
      <c r="BO16" s="310">
        <f t="shared" ref="BO16" si="22">AP16+AU16+AZ16+BE16+BJ16</f>
        <v>43</v>
      </c>
      <c r="BP16" s="317">
        <v>348</v>
      </c>
      <c r="BQ16" s="318">
        <v>242</v>
      </c>
      <c r="BR16" s="320">
        <v>103</v>
      </c>
      <c r="BS16" s="321">
        <v>2</v>
      </c>
      <c r="BT16" s="323">
        <v>1</v>
      </c>
      <c r="BU16" s="178">
        <v>40</v>
      </c>
      <c r="BV16" s="318">
        <v>29</v>
      </c>
      <c r="BW16" s="320">
        <v>10</v>
      </c>
      <c r="BX16" s="321">
        <v>1</v>
      </c>
      <c r="BY16" s="327">
        <v>0</v>
      </c>
      <c r="BZ16" s="317">
        <v>33</v>
      </c>
      <c r="CA16" s="328">
        <v>23</v>
      </c>
      <c r="CB16" s="320">
        <v>10</v>
      </c>
      <c r="CC16" s="329">
        <v>0</v>
      </c>
      <c r="CD16" s="330">
        <v>0</v>
      </c>
      <c r="CE16" s="178">
        <v>51</v>
      </c>
      <c r="CF16" s="318">
        <v>38</v>
      </c>
      <c r="CG16" s="320">
        <v>12</v>
      </c>
      <c r="CH16" s="321">
        <v>1</v>
      </c>
      <c r="CI16" s="323">
        <v>0</v>
      </c>
      <c r="CJ16" s="315">
        <v>2164</v>
      </c>
      <c r="CK16" s="312">
        <v>1422</v>
      </c>
      <c r="CL16" s="313">
        <v>695</v>
      </c>
      <c r="CM16" s="331">
        <v>16</v>
      </c>
      <c r="CN16" s="316">
        <v>31</v>
      </c>
      <c r="CO16" s="179">
        <v>3041</v>
      </c>
      <c r="CP16" s="312">
        <v>2069</v>
      </c>
      <c r="CQ16" s="313">
        <v>947</v>
      </c>
      <c r="CR16" s="331">
        <v>14</v>
      </c>
      <c r="CS16" s="316">
        <v>11</v>
      </c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</row>
    <row r="17" spans="1:164" s="13" customFormat="1" ht="18.75" customHeight="1" x14ac:dyDescent="0.25">
      <c r="A17" s="182" t="s">
        <v>31</v>
      </c>
      <c r="B17" s="171">
        <v>10727</v>
      </c>
      <c r="C17" s="23">
        <v>7089</v>
      </c>
      <c r="D17" s="125">
        <v>3597</v>
      </c>
      <c r="E17" s="24">
        <v>35</v>
      </c>
      <c r="F17" s="25">
        <v>6</v>
      </c>
      <c r="G17" s="165">
        <f t="shared" si="8"/>
        <v>0.66085578446909665</v>
      </c>
      <c r="H17" s="28">
        <v>8016</v>
      </c>
      <c r="I17" s="23">
        <v>5308</v>
      </c>
      <c r="J17" s="125">
        <v>2680</v>
      </c>
      <c r="K17" s="24">
        <v>26</v>
      </c>
      <c r="L17" s="186">
        <v>2</v>
      </c>
      <c r="M17" s="14">
        <v>2711</v>
      </c>
      <c r="N17" s="36">
        <v>1781</v>
      </c>
      <c r="O17" s="133">
        <v>917</v>
      </c>
      <c r="P17" s="37">
        <v>9</v>
      </c>
      <c r="Q17" s="173">
        <v>4</v>
      </c>
      <c r="R17" s="156">
        <f t="shared" si="17"/>
        <v>10727</v>
      </c>
      <c r="S17" s="116">
        <f t="shared" si="2"/>
        <v>7089</v>
      </c>
      <c r="T17" s="116">
        <f>J17+O17</f>
        <v>3597</v>
      </c>
      <c r="U17" s="116">
        <f>K17+P17</f>
        <v>35</v>
      </c>
      <c r="V17" s="209">
        <f>L17+Q17</f>
        <v>6</v>
      </c>
      <c r="W17" s="206">
        <v>2847</v>
      </c>
      <c r="X17" s="148">
        <v>1851</v>
      </c>
      <c r="Y17" s="148">
        <v>988</v>
      </c>
      <c r="Z17" s="148">
        <v>7</v>
      </c>
      <c r="AA17" s="175">
        <v>1</v>
      </c>
      <c r="AB17" s="79">
        <v>7880</v>
      </c>
      <c r="AC17" s="148">
        <v>5238</v>
      </c>
      <c r="AD17" s="148">
        <v>2609</v>
      </c>
      <c r="AE17" s="148">
        <v>28</v>
      </c>
      <c r="AF17" s="175">
        <v>5</v>
      </c>
      <c r="AG17" s="79">
        <f>W17+AB17</f>
        <v>10727</v>
      </c>
      <c r="AH17" s="116">
        <f t="shared" si="4"/>
        <v>7089</v>
      </c>
      <c r="AI17" s="116">
        <f t="shared" si="5"/>
        <v>3597</v>
      </c>
      <c r="AJ17" s="116">
        <f t="shared" si="6"/>
        <v>35</v>
      </c>
      <c r="AK17" s="210">
        <f>AA17+AF17</f>
        <v>6</v>
      </c>
      <c r="AL17" s="171">
        <v>121</v>
      </c>
      <c r="AM17" s="23">
        <v>67</v>
      </c>
      <c r="AN17" s="24">
        <v>53</v>
      </c>
      <c r="AO17" s="140">
        <v>1</v>
      </c>
      <c r="AP17" s="140">
        <v>0</v>
      </c>
      <c r="AQ17" s="171">
        <v>1139</v>
      </c>
      <c r="AR17" s="23">
        <v>738</v>
      </c>
      <c r="AS17" s="24">
        <v>397</v>
      </c>
      <c r="AT17" s="140">
        <v>4</v>
      </c>
      <c r="AU17" s="186">
        <v>0</v>
      </c>
      <c r="AV17" s="28">
        <v>3688</v>
      </c>
      <c r="AW17" s="23">
        <v>2354</v>
      </c>
      <c r="AX17" s="24">
        <v>1317</v>
      </c>
      <c r="AY17" s="140">
        <v>16</v>
      </c>
      <c r="AZ17" s="140">
        <v>1</v>
      </c>
      <c r="BA17" s="171">
        <v>5215</v>
      </c>
      <c r="BB17" s="23">
        <v>3531</v>
      </c>
      <c r="BC17" s="24">
        <v>1666</v>
      </c>
      <c r="BD17" s="25">
        <v>13</v>
      </c>
      <c r="BE17" s="186">
        <v>5</v>
      </c>
      <c r="BF17" s="14">
        <v>564</v>
      </c>
      <c r="BG17" s="36">
        <v>399</v>
      </c>
      <c r="BH17" s="37">
        <v>164</v>
      </c>
      <c r="BI17" s="40">
        <v>1</v>
      </c>
      <c r="BJ17" s="173">
        <v>0</v>
      </c>
      <c r="BK17" s="212">
        <f t="shared" si="12"/>
        <v>10727</v>
      </c>
      <c r="BL17" s="93">
        <f t="shared" si="13"/>
        <v>7089</v>
      </c>
      <c r="BM17" s="93">
        <f t="shared" si="14"/>
        <v>3597</v>
      </c>
      <c r="BN17" s="94">
        <f t="shared" si="15"/>
        <v>35</v>
      </c>
      <c r="BO17" s="101">
        <f t="shared" si="16"/>
        <v>6</v>
      </c>
      <c r="BP17" s="171">
        <v>201</v>
      </c>
      <c r="BQ17" s="23">
        <v>128</v>
      </c>
      <c r="BR17" s="24">
        <v>73</v>
      </c>
      <c r="BS17" s="25">
        <v>0</v>
      </c>
      <c r="BT17" s="186">
        <v>0</v>
      </c>
      <c r="BU17" s="28">
        <v>106</v>
      </c>
      <c r="BV17" s="23">
        <v>64</v>
      </c>
      <c r="BW17" s="24">
        <v>41</v>
      </c>
      <c r="BX17" s="25">
        <v>1</v>
      </c>
      <c r="BY17" s="140">
        <v>0</v>
      </c>
      <c r="BZ17" s="171">
        <v>79</v>
      </c>
      <c r="CA17" s="10">
        <v>47</v>
      </c>
      <c r="CB17" s="24">
        <v>31</v>
      </c>
      <c r="CC17" s="9">
        <v>1</v>
      </c>
      <c r="CD17" s="217">
        <v>0</v>
      </c>
      <c r="CE17" s="28">
        <v>38</v>
      </c>
      <c r="CF17" s="23">
        <v>33</v>
      </c>
      <c r="CG17" s="24">
        <v>5</v>
      </c>
      <c r="CH17" s="25">
        <v>0</v>
      </c>
      <c r="CI17" s="186">
        <v>0</v>
      </c>
      <c r="CJ17" s="167">
        <v>5051</v>
      </c>
      <c r="CK17" s="36">
        <v>3274</v>
      </c>
      <c r="CL17" s="37">
        <v>1759</v>
      </c>
      <c r="CM17" s="38">
        <v>15</v>
      </c>
      <c r="CN17" s="173">
        <v>3</v>
      </c>
      <c r="CO17" s="14">
        <v>5252</v>
      </c>
      <c r="CP17" s="36">
        <v>3543</v>
      </c>
      <c r="CQ17" s="37">
        <v>1688</v>
      </c>
      <c r="CR17" s="38">
        <v>18</v>
      </c>
      <c r="CS17" s="173">
        <v>3</v>
      </c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</row>
    <row r="18" spans="1:164" s="112" customFormat="1" ht="18.75" customHeight="1" x14ac:dyDescent="0.25">
      <c r="A18" s="163" t="s">
        <v>32</v>
      </c>
      <c r="B18" s="296">
        <v>1759</v>
      </c>
      <c r="C18" s="108">
        <v>601</v>
      </c>
      <c r="D18" s="128">
        <v>1155</v>
      </c>
      <c r="E18" s="109">
        <v>3</v>
      </c>
      <c r="F18" s="297">
        <v>0</v>
      </c>
      <c r="G18" s="189">
        <f t="shared" ref="G18:G19" si="23">C18/B18</f>
        <v>0.34167140420693576</v>
      </c>
      <c r="H18" s="298">
        <v>1438</v>
      </c>
      <c r="I18" s="108">
        <v>470</v>
      </c>
      <c r="J18" s="128">
        <v>966</v>
      </c>
      <c r="K18" s="109">
        <v>2</v>
      </c>
      <c r="L18" s="188">
        <v>0</v>
      </c>
      <c r="M18" s="103">
        <v>321</v>
      </c>
      <c r="N18" s="86">
        <v>131</v>
      </c>
      <c r="O18" s="299">
        <v>189</v>
      </c>
      <c r="P18" s="87">
        <v>1</v>
      </c>
      <c r="Q18" s="155">
        <v>0</v>
      </c>
      <c r="R18" s="158">
        <f t="shared" ref="R18" si="24">H18+M18</f>
        <v>1759</v>
      </c>
      <c r="S18" s="90">
        <f t="shared" ref="S18" si="25">I18+N18</f>
        <v>601</v>
      </c>
      <c r="T18" s="90">
        <f t="shared" ref="T18" si="26">J18+O18</f>
        <v>1155</v>
      </c>
      <c r="U18" s="90">
        <f t="shared" ref="U18" si="27">K18+P18</f>
        <v>3</v>
      </c>
      <c r="V18" s="208">
        <f t="shared" ref="V18" si="28">L18+Q18</f>
        <v>0</v>
      </c>
      <c r="W18" s="300">
        <v>310</v>
      </c>
      <c r="X18" s="301">
        <v>106</v>
      </c>
      <c r="Y18" s="301">
        <v>204</v>
      </c>
      <c r="Z18" s="301">
        <v>0</v>
      </c>
      <c r="AA18" s="302">
        <v>0</v>
      </c>
      <c r="AB18" s="103">
        <v>1449</v>
      </c>
      <c r="AC18" s="301">
        <v>495</v>
      </c>
      <c r="AD18" s="301">
        <v>951</v>
      </c>
      <c r="AE18" s="301">
        <v>3</v>
      </c>
      <c r="AF18" s="302">
        <v>0</v>
      </c>
      <c r="AG18" s="69">
        <f t="shared" ref="AG18" si="29">W18+AB18</f>
        <v>1759</v>
      </c>
      <c r="AH18" s="90">
        <f t="shared" ref="AH18" si="30">X18+AC18</f>
        <v>601</v>
      </c>
      <c r="AI18" s="90">
        <f t="shared" ref="AI18" si="31">Y18+AD18</f>
        <v>1155</v>
      </c>
      <c r="AJ18" s="90">
        <f t="shared" ref="AJ18" si="32">Z18+AE18</f>
        <v>3</v>
      </c>
      <c r="AK18" s="177">
        <f t="shared" ref="AK18" si="33">AA18+AF18</f>
        <v>0</v>
      </c>
      <c r="AL18" s="296">
        <v>11</v>
      </c>
      <c r="AM18" s="108">
        <v>2</v>
      </c>
      <c r="AN18" s="109">
        <v>9</v>
      </c>
      <c r="AO18" s="143">
        <v>0</v>
      </c>
      <c r="AP18" s="143">
        <v>0</v>
      </c>
      <c r="AQ18" s="296">
        <v>73</v>
      </c>
      <c r="AR18" s="108">
        <v>26</v>
      </c>
      <c r="AS18" s="109">
        <v>47</v>
      </c>
      <c r="AT18" s="143">
        <v>0</v>
      </c>
      <c r="AU18" s="188">
        <v>0</v>
      </c>
      <c r="AV18" s="298">
        <v>472</v>
      </c>
      <c r="AW18" s="108">
        <v>149</v>
      </c>
      <c r="AX18" s="109">
        <v>322</v>
      </c>
      <c r="AY18" s="143">
        <v>1</v>
      </c>
      <c r="AZ18" s="143">
        <v>0</v>
      </c>
      <c r="BA18" s="296">
        <v>1114</v>
      </c>
      <c r="BB18" s="108">
        <v>394</v>
      </c>
      <c r="BC18" s="109">
        <v>718</v>
      </c>
      <c r="BD18" s="297">
        <v>2</v>
      </c>
      <c r="BE18" s="188">
        <v>0</v>
      </c>
      <c r="BF18" s="103">
        <v>89</v>
      </c>
      <c r="BG18" s="86">
        <v>30</v>
      </c>
      <c r="BH18" s="87">
        <v>59</v>
      </c>
      <c r="BI18" s="110">
        <v>0</v>
      </c>
      <c r="BJ18" s="155">
        <v>0</v>
      </c>
      <c r="BK18" s="213">
        <f t="shared" ref="BK18" si="34">AL18+AQ18+AV18+BA18+BF18</f>
        <v>1759</v>
      </c>
      <c r="BL18" s="95">
        <f t="shared" ref="BL18" si="35">AM18+AR18+AW18+BB18+BG18</f>
        <v>601</v>
      </c>
      <c r="BM18" s="95">
        <f t="shared" ref="BM18" si="36">AN18+AS18+AX18+BC18+BH18</f>
        <v>1155</v>
      </c>
      <c r="BN18" s="96">
        <f t="shared" ref="BN18" si="37">AO18+AT18+AY18+BD18+BI18</f>
        <v>3</v>
      </c>
      <c r="BO18" s="104">
        <f t="shared" ref="BO18" si="38">AP18+AU18+AZ18+BE18+BJ18</f>
        <v>0</v>
      </c>
      <c r="BP18" s="296">
        <v>8</v>
      </c>
      <c r="BQ18" s="108">
        <v>2</v>
      </c>
      <c r="BR18" s="109">
        <v>6</v>
      </c>
      <c r="BS18" s="297">
        <v>0</v>
      </c>
      <c r="BT18" s="188">
        <v>0</v>
      </c>
      <c r="BU18" s="298">
        <v>16</v>
      </c>
      <c r="BV18" s="108">
        <v>5</v>
      </c>
      <c r="BW18" s="109">
        <v>11</v>
      </c>
      <c r="BX18" s="297">
        <v>0</v>
      </c>
      <c r="BY18" s="143">
        <v>0</v>
      </c>
      <c r="BZ18" s="296">
        <v>6</v>
      </c>
      <c r="CA18" s="303">
        <v>1</v>
      </c>
      <c r="CB18" s="109">
        <v>5</v>
      </c>
      <c r="CC18" s="304">
        <v>0</v>
      </c>
      <c r="CD18" s="305">
        <v>0</v>
      </c>
      <c r="CE18" s="298">
        <v>7</v>
      </c>
      <c r="CF18" s="108">
        <v>4</v>
      </c>
      <c r="CG18" s="109">
        <v>3</v>
      </c>
      <c r="CH18" s="297">
        <v>0</v>
      </c>
      <c r="CI18" s="188">
        <v>0</v>
      </c>
      <c r="CJ18" s="160">
        <v>1025</v>
      </c>
      <c r="CK18" s="86">
        <v>333</v>
      </c>
      <c r="CL18" s="87">
        <v>690</v>
      </c>
      <c r="CM18" s="110">
        <v>2</v>
      </c>
      <c r="CN18" s="155">
        <v>0</v>
      </c>
      <c r="CO18" s="103">
        <v>697</v>
      </c>
      <c r="CP18" s="86">
        <v>256</v>
      </c>
      <c r="CQ18" s="87">
        <v>440</v>
      </c>
      <c r="CR18" s="306">
        <v>1</v>
      </c>
      <c r="CS18" s="155">
        <v>0</v>
      </c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</row>
    <row r="19" spans="1:164" s="85" customFormat="1" ht="18.75" customHeight="1" x14ac:dyDescent="0.25">
      <c r="A19" s="164" t="s">
        <v>33</v>
      </c>
      <c r="B19" s="195">
        <v>7152</v>
      </c>
      <c r="C19" s="73">
        <v>4897</v>
      </c>
      <c r="D19" s="127">
        <v>2231</v>
      </c>
      <c r="E19" s="74">
        <v>24</v>
      </c>
      <c r="F19" s="75">
        <v>0</v>
      </c>
      <c r="G19" s="165">
        <f t="shared" si="23"/>
        <v>0.68470357941834448</v>
      </c>
      <c r="H19" s="114">
        <v>5666</v>
      </c>
      <c r="I19" s="73">
        <v>3887</v>
      </c>
      <c r="J19" s="127">
        <v>1764</v>
      </c>
      <c r="K19" s="74">
        <v>15</v>
      </c>
      <c r="L19" s="187">
        <v>0</v>
      </c>
      <c r="M19" s="115">
        <v>1486</v>
      </c>
      <c r="N19" s="66">
        <v>1010</v>
      </c>
      <c r="O19" s="135">
        <v>467</v>
      </c>
      <c r="P19" s="67">
        <v>9</v>
      </c>
      <c r="Q19" s="162">
        <v>0</v>
      </c>
      <c r="R19" s="156">
        <f t="shared" ref="R19" si="39">H19+M19</f>
        <v>7152</v>
      </c>
      <c r="S19" s="116">
        <f t="shared" ref="S19" si="40">I19+N19</f>
        <v>4897</v>
      </c>
      <c r="T19" s="116">
        <f t="shared" ref="T19" si="41">J19+O19</f>
        <v>2231</v>
      </c>
      <c r="U19" s="116">
        <f t="shared" ref="U19" si="42">K19+P19</f>
        <v>24</v>
      </c>
      <c r="V19" s="209">
        <f t="shared" ref="V19" si="43">L19+Q19</f>
        <v>0</v>
      </c>
      <c r="W19" s="204">
        <v>2496</v>
      </c>
      <c r="X19" s="146">
        <v>1634</v>
      </c>
      <c r="Y19" s="146">
        <v>856</v>
      </c>
      <c r="Z19" s="146">
        <v>6</v>
      </c>
      <c r="AA19" s="201">
        <v>0</v>
      </c>
      <c r="AB19" s="115">
        <v>4656</v>
      </c>
      <c r="AC19" s="146">
        <v>3263</v>
      </c>
      <c r="AD19" s="146">
        <v>1375</v>
      </c>
      <c r="AE19" s="146">
        <v>18</v>
      </c>
      <c r="AF19" s="201">
        <v>0</v>
      </c>
      <c r="AG19" s="79">
        <f t="shared" ref="AG19" si="44">W19+AB19</f>
        <v>7152</v>
      </c>
      <c r="AH19" s="116">
        <f t="shared" ref="AH19" si="45">X19+AC19</f>
        <v>4897</v>
      </c>
      <c r="AI19" s="116">
        <f t="shared" ref="AI19" si="46">Y19+AD19</f>
        <v>2231</v>
      </c>
      <c r="AJ19" s="116">
        <f t="shared" ref="AJ19" si="47">Z19+AE19</f>
        <v>24</v>
      </c>
      <c r="AK19" s="210">
        <f t="shared" ref="AK19" si="48">AA19+AF19</f>
        <v>0</v>
      </c>
      <c r="AL19" s="195">
        <v>88</v>
      </c>
      <c r="AM19" s="73">
        <v>57</v>
      </c>
      <c r="AN19" s="74">
        <v>30</v>
      </c>
      <c r="AO19" s="142">
        <v>1</v>
      </c>
      <c r="AP19" s="142">
        <v>0</v>
      </c>
      <c r="AQ19" s="195">
        <v>741</v>
      </c>
      <c r="AR19" s="73">
        <v>496</v>
      </c>
      <c r="AS19" s="74">
        <v>242</v>
      </c>
      <c r="AT19" s="142">
        <v>3</v>
      </c>
      <c r="AU19" s="187">
        <v>0</v>
      </c>
      <c r="AV19" s="114">
        <v>2563</v>
      </c>
      <c r="AW19" s="73">
        <v>1695</v>
      </c>
      <c r="AX19" s="74">
        <v>859</v>
      </c>
      <c r="AY19" s="142">
        <v>9</v>
      </c>
      <c r="AZ19" s="142">
        <v>0</v>
      </c>
      <c r="BA19" s="195">
        <v>2875</v>
      </c>
      <c r="BB19" s="73">
        <v>2049</v>
      </c>
      <c r="BC19" s="74">
        <v>820</v>
      </c>
      <c r="BD19" s="75">
        <v>6</v>
      </c>
      <c r="BE19" s="187">
        <v>0</v>
      </c>
      <c r="BF19" s="115">
        <v>885</v>
      </c>
      <c r="BG19" s="66">
        <v>600</v>
      </c>
      <c r="BH19" s="67">
        <v>280</v>
      </c>
      <c r="BI19" s="117">
        <v>5</v>
      </c>
      <c r="BJ19" s="162">
        <v>0</v>
      </c>
      <c r="BK19" s="267">
        <f t="shared" ref="BK19" si="49">AL19+AQ19+AV19+BA19+BF19</f>
        <v>7152</v>
      </c>
      <c r="BL19" s="268">
        <f t="shared" ref="BL19" si="50">AM19+AR19+AW19+BB19+BG19</f>
        <v>4897</v>
      </c>
      <c r="BM19" s="268">
        <f t="shared" ref="BM19" si="51">AN19+AS19+AX19+BC19+BH19</f>
        <v>2231</v>
      </c>
      <c r="BN19" s="118">
        <f t="shared" ref="BN19" si="52">AO19+AT19+AY19+BD19+BI19</f>
        <v>24</v>
      </c>
      <c r="BO19" s="121">
        <f t="shared" ref="BO19" si="53">AP19+AU19+AZ19+BE19+BJ19</f>
        <v>0</v>
      </c>
      <c r="BP19" s="195">
        <v>92</v>
      </c>
      <c r="BQ19" s="73">
        <v>61</v>
      </c>
      <c r="BR19" s="74">
        <v>31</v>
      </c>
      <c r="BS19" s="75">
        <v>0</v>
      </c>
      <c r="BT19" s="187">
        <v>0</v>
      </c>
      <c r="BU19" s="114">
        <v>63</v>
      </c>
      <c r="BV19" s="73">
        <v>42</v>
      </c>
      <c r="BW19" s="74">
        <v>21</v>
      </c>
      <c r="BX19" s="75">
        <v>0</v>
      </c>
      <c r="BY19" s="142">
        <v>0</v>
      </c>
      <c r="BZ19" s="195">
        <v>59</v>
      </c>
      <c r="CA19" s="119">
        <v>36</v>
      </c>
      <c r="CB19" s="74">
        <v>23</v>
      </c>
      <c r="CC19" s="120">
        <v>0</v>
      </c>
      <c r="CD19" s="219">
        <v>0</v>
      </c>
      <c r="CE19" s="114">
        <v>65</v>
      </c>
      <c r="CF19" s="73">
        <v>46</v>
      </c>
      <c r="CG19" s="74">
        <v>19</v>
      </c>
      <c r="CH19" s="75">
        <v>0</v>
      </c>
      <c r="CI19" s="187">
        <v>0</v>
      </c>
      <c r="CJ19" s="161">
        <v>4308</v>
      </c>
      <c r="CK19" s="66">
        <v>2951</v>
      </c>
      <c r="CL19" s="67">
        <v>1341</v>
      </c>
      <c r="CM19" s="117">
        <v>16</v>
      </c>
      <c r="CN19" s="162">
        <v>0</v>
      </c>
      <c r="CO19" s="115">
        <v>2565</v>
      </c>
      <c r="CP19" s="66">
        <v>1761</v>
      </c>
      <c r="CQ19" s="67">
        <v>796</v>
      </c>
      <c r="CR19" s="68">
        <v>8</v>
      </c>
      <c r="CS19" s="162">
        <v>0</v>
      </c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</row>
    <row r="20" spans="1:164" s="112" customFormat="1" ht="18.75" customHeight="1" x14ac:dyDescent="0.25">
      <c r="A20" s="163" t="s">
        <v>34</v>
      </c>
      <c r="B20" s="266">
        <v>5230</v>
      </c>
      <c r="C20" s="108">
        <v>3617</v>
      </c>
      <c r="D20" s="128">
        <v>1543</v>
      </c>
      <c r="E20" s="105">
        <v>27</v>
      </c>
      <c r="F20" s="106">
        <v>43</v>
      </c>
      <c r="G20" s="189">
        <f t="shared" ref="G20" si="54">C20/B20</f>
        <v>0.6915869980879541</v>
      </c>
      <c r="H20" s="89">
        <v>4501</v>
      </c>
      <c r="I20" s="102">
        <v>3134</v>
      </c>
      <c r="J20" s="126">
        <v>1312</v>
      </c>
      <c r="K20" s="105">
        <v>22</v>
      </c>
      <c r="L20" s="176">
        <v>33</v>
      </c>
      <c r="M20" s="69">
        <v>729</v>
      </c>
      <c r="N20" s="70">
        <v>483</v>
      </c>
      <c r="O20" s="134">
        <v>231</v>
      </c>
      <c r="P20" s="71">
        <v>5</v>
      </c>
      <c r="Q20" s="159">
        <v>10</v>
      </c>
      <c r="R20" s="158">
        <f t="shared" ref="R20:R21" si="55">H20+M20</f>
        <v>5230</v>
      </c>
      <c r="S20" s="90">
        <f t="shared" ref="S20:S21" si="56">I20+N20</f>
        <v>3617</v>
      </c>
      <c r="T20" s="90">
        <f t="shared" ref="T20:T21" si="57">J20+O20</f>
        <v>1543</v>
      </c>
      <c r="U20" s="90">
        <f t="shared" ref="U20:U21" si="58">K20+P20</f>
        <v>27</v>
      </c>
      <c r="V20" s="208">
        <f t="shared" ref="V20:V21" si="59">L20+Q20</f>
        <v>43</v>
      </c>
      <c r="W20" s="207">
        <v>2084</v>
      </c>
      <c r="X20" s="149">
        <v>1418</v>
      </c>
      <c r="Y20" s="149">
        <v>647</v>
      </c>
      <c r="Z20" s="149">
        <v>8</v>
      </c>
      <c r="AA20" s="170">
        <v>11</v>
      </c>
      <c r="AB20" s="69">
        <v>3146</v>
      </c>
      <c r="AC20" s="149">
        <v>2199</v>
      </c>
      <c r="AD20" s="149">
        <v>896</v>
      </c>
      <c r="AE20" s="149">
        <v>19</v>
      </c>
      <c r="AF20" s="170">
        <v>32</v>
      </c>
      <c r="AG20" s="69">
        <f t="shared" ref="AG20:AG21" si="60">W20+AB20</f>
        <v>5230</v>
      </c>
      <c r="AH20" s="90">
        <f t="shared" ref="AH20:AH21" si="61">X20+AC20</f>
        <v>3617</v>
      </c>
      <c r="AI20" s="90">
        <f t="shared" ref="AI20:AI21" si="62">Y20+AD20</f>
        <v>1543</v>
      </c>
      <c r="AJ20" s="90">
        <f t="shared" ref="AJ20:AJ21" si="63">Z20+AE20</f>
        <v>27</v>
      </c>
      <c r="AK20" s="177">
        <f t="shared" ref="AK20:AK21" si="64">AA20+AF20</f>
        <v>43</v>
      </c>
      <c r="AL20" s="169">
        <v>70</v>
      </c>
      <c r="AM20" s="102">
        <v>47</v>
      </c>
      <c r="AN20" s="105">
        <v>23</v>
      </c>
      <c r="AO20" s="141">
        <v>0</v>
      </c>
      <c r="AP20" s="141">
        <v>0</v>
      </c>
      <c r="AQ20" s="169">
        <v>699</v>
      </c>
      <c r="AR20" s="102">
        <v>466</v>
      </c>
      <c r="AS20" s="105">
        <v>223</v>
      </c>
      <c r="AT20" s="141">
        <v>5</v>
      </c>
      <c r="AU20" s="176">
        <v>5</v>
      </c>
      <c r="AV20" s="89">
        <v>1742</v>
      </c>
      <c r="AW20" s="102">
        <v>1169</v>
      </c>
      <c r="AX20" s="105">
        <v>553</v>
      </c>
      <c r="AY20" s="141">
        <v>7</v>
      </c>
      <c r="AZ20" s="141">
        <v>13</v>
      </c>
      <c r="BA20" s="169">
        <v>2362</v>
      </c>
      <c r="BB20" s="102">
        <v>1689</v>
      </c>
      <c r="BC20" s="105">
        <v>636</v>
      </c>
      <c r="BD20" s="106">
        <v>14</v>
      </c>
      <c r="BE20" s="176">
        <v>23</v>
      </c>
      <c r="BF20" s="69">
        <v>357</v>
      </c>
      <c r="BG20" s="70">
        <v>246</v>
      </c>
      <c r="BH20" s="71">
        <v>108</v>
      </c>
      <c r="BI20" s="91">
        <v>1</v>
      </c>
      <c r="BJ20" s="159">
        <v>2</v>
      </c>
      <c r="BK20" s="213">
        <f t="shared" ref="BK20:BK21" si="65">AL20+AQ20+AV20+BA20+BF20</f>
        <v>5230</v>
      </c>
      <c r="BL20" s="95">
        <f t="shared" ref="BL20:BL21" si="66">AM20+AR20+AW20+BB20+BG20</f>
        <v>3617</v>
      </c>
      <c r="BM20" s="95">
        <f t="shared" ref="BM20:BM21" si="67">AN20+AS20+AX20+BC20+BH20</f>
        <v>1543</v>
      </c>
      <c r="BN20" s="96">
        <f t="shared" ref="BN20:BN21" si="68">AO20+AT20+AY20+BD20+BI20</f>
        <v>27</v>
      </c>
      <c r="BO20" s="104">
        <f t="shared" ref="BO20" si="69">AP20+AU20+AZ20+BE20+BJ20</f>
        <v>43</v>
      </c>
      <c r="BP20" s="169">
        <v>102</v>
      </c>
      <c r="BQ20" s="102">
        <v>56</v>
      </c>
      <c r="BR20" s="105">
        <v>46</v>
      </c>
      <c r="BS20" s="106">
        <v>0</v>
      </c>
      <c r="BT20" s="176">
        <v>0</v>
      </c>
      <c r="BU20" s="89">
        <v>45</v>
      </c>
      <c r="BV20" s="102">
        <v>32</v>
      </c>
      <c r="BW20" s="105">
        <v>12</v>
      </c>
      <c r="BX20" s="106">
        <v>0</v>
      </c>
      <c r="BY20" s="141">
        <v>1</v>
      </c>
      <c r="BZ20" s="169">
        <v>32</v>
      </c>
      <c r="CA20" s="107">
        <v>15</v>
      </c>
      <c r="CB20" s="105">
        <v>17</v>
      </c>
      <c r="CC20" s="113">
        <v>0</v>
      </c>
      <c r="CD20" s="218">
        <v>0</v>
      </c>
      <c r="CE20" s="89">
        <v>33</v>
      </c>
      <c r="CF20" s="102">
        <v>23</v>
      </c>
      <c r="CG20" s="105">
        <v>9</v>
      </c>
      <c r="CH20" s="106">
        <v>0</v>
      </c>
      <c r="CI20" s="176">
        <v>1</v>
      </c>
      <c r="CJ20" s="158">
        <v>2149</v>
      </c>
      <c r="CK20" s="70">
        <v>1491</v>
      </c>
      <c r="CL20" s="71">
        <v>616</v>
      </c>
      <c r="CM20" s="91">
        <v>12</v>
      </c>
      <c r="CN20" s="159">
        <v>30</v>
      </c>
      <c r="CO20" s="69">
        <v>2869</v>
      </c>
      <c r="CP20" s="70">
        <v>2000</v>
      </c>
      <c r="CQ20" s="71">
        <v>843</v>
      </c>
      <c r="CR20" s="72">
        <v>15</v>
      </c>
      <c r="CS20" s="159">
        <v>11</v>
      </c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</row>
    <row r="21" spans="1:164" s="85" customFormat="1" ht="18.75" customHeight="1" x14ac:dyDescent="0.25">
      <c r="A21" s="164" t="s">
        <v>35</v>
      </c>
      <c r="B21" s="196">
        <v>1175</v>
      </c>
      <c r="C21" s="73">
        <v>646</v>
      </c>
      <c r="D21" s="127">
        <v>528</v>
      </c>
      <c r="E21" s="76">
        <v>1</v>
      </c>
      <c r="F21" s="77">
        <v>0</v>
      </c>
      <c r="G21" s="165">
        <f t="shared" si="8"/>
        <v>0.54978723404255314</v>
      </c>
      <c r="H21" s="80">
        <v>692</v>
      </c>
      <c r="I21" s="78">
        <v>380</v>
      </c>
      <c r="J21" s="130">
        <v>312</v>
      </c>
      <c r="K21" s="76">
        <v>0</v>
      </c>
      <c r="L21" s="197">
        <v>0</v>
      </c>
      <c r="M21" s="79">
        <v>483</v>
      </c>
      <c r="N21" s="48">
        <v>266</v>
      </c>
      <c r="O21" s="136">
        <v>216</v>
      </c>
      <c r="P21" s="49">
        <v>1</v>
      </c>
      <c r="Q21" s="157">
        <v>0</v>
      </c>
      <c r="R21" s="156">
        <f t="shared" si="55"/>
        <v>1175</v>
      </c>
      <c r="S21" s="116">
        <f t="shared" si="56"/>
        <v>646</v>
      </c>
      <c r="T21" s="116">
        <f t="shared" si="57"/>
        <v>528</v>
      </c>
      <c r="U21" s="116">
        <f t="shared" si="58"/>
        <v>1</v>
      </c>
      <c r="V21" s="209">
        <f t="shared" si="59"/>
        <v>0</v>
      </c>
      <c r="W21" s="206">
        <v>206</v>
      </c>
      <c r="X21" s="148">
        <v>129</v>
      </c>
      <c r="Y21" s="148">
        <v>77</v>
      </c>
      <c r="Z21" s="148">
        <v>0</v>
      </c>
      <c r="AA21" s="175">
        <v>0</v>
      </c>
      <c r="AB21" s="79">
        <v>969</v>
      </c>
      <c r="AC21" s="148">
        <v>517</v>
      </c>
      <c r="AD21" s="148">
        <v>451</v>
      </c>
      <c r="AE21" s="148">
        <v>1</v>
      </c>
      <c r="AF21" s="175">
        <v>0</v>
      </c>
      <c r="AG21" s="79">
        <f t="shared" si="60"/>
        <v>1175</v>
      </c>
      <c r="AH21" s="116">
        <f t="shared" si="61"/>
        <v>646</v>
      </c>
      <c r="AI21" s="116">
        <f t="shared" si="62"/>
        <v>528</v>
      </c>
      <c r="AJ21" s="116">
        <f t="shared" si="63"/>
        <v>1</v>
      </c>
      <c r="AK21" s="210">
        <f t="shared" si="64"/>
        <v>0</v>
      </c>
      <c r="AL21" s="174">
        <v>9</v>
      </c>
      <c r="AM21" s="78">
        <v>2</v>
      </c>
      <c r="AN21" s="76">
        <v>7</v>
      </c>
      <c r="AO21" s="144">
        <v>0</v>
      </c>
      <c r="AP21" s="144">
        <v>0</v>
      </c>
      <c r="AQ21" s="174">
        <v>51</v>
      </c>
      <c r="AR21" s="78">
        <v>33</v>
      </c>
      <c r="AS21" s="76">
        <v>18</v>
      </c>
      <c r="AT21" s="144">
        <v>0</v>
      </c>
      <c r="AU21" s="197">
        <v>0</v>
      </c>
      <c r="AV21" s="80">
        <v>420</v>
      </c>
      <c r="AW21" s="78">
        <v>229</v>
      </c>
      <c r="AX21" s="76">
        <v>191</v>
      </c>
      <c r="AY21" s="144">
        <v>0</v>
      </c>
      <c r="AZ21" s="144">
        <v>0</v>
      </c>
      <c r="BA21" s="174">
        <v>679</v>
      </c>
      <c r="BB21" s="78">
        <v>372</v>
      </c>
      <c r="BC21" s="76">
        <v>306</v>
      </c>
      <c r="BD21" s="77">
        <v>1</v>
      </c>
      <c r="BE21" s="197">
        <v>0</v>
      </c>
      <c r="BF21" s="79">
        <v>16</v>
      </c>
      <c r="BG21" s="48">
        <v>10</v>
      </c>
      <c r="BH21" s="49">
        <v>6</v>
      </c>
      <c r="BI21" s="83">
        <v>0</v>
      </c>
      <c r="BJ21" s="157">
        <v>0</v>
      </c>
      <c r="BK21" s="267">
        <f t="shared" si="65"/>
        <v>1175</v>
      </c>
      <c r="BL21" s="268">
        <f t="shared" si="66"/>
        <v>646</v>
      </c>
      <c r="BM21" s="268">
        <f t="shared" si="67"/>
        <v>528</v>
      </c>
      <c r="BN21" s="118">
        <f t="shared" si="68"/>
        <v>1</v>
      </c>
      <c r="BO21" s="121">
        <f>AP21+AU21+AZ21+BE21+BJ21</f>
        <v>0</v>
      </c>
      <c r="BP21" s="174">
        <v>8</v>
      </c>
      <c r="BQ21" s="78">
        <v>1</v>
      </c>
      <c r="BR21" s="76">
        <v>7</v>
      </c>
      <c r="BS21" s="77">
        <v>0</v>
      </c>
      <c r="BT21" s="197">
        <v>0</v>
      </c>
      <c r="BU21" s="80">
        <v>18</v>
      </c>
      <c r="BV21" s="78">
        <v>7</v>
      </c>
      <c r="BW21" s="76">
        <v>11</v>
      </c>
      <c r="BX21" s="77">
        <v>0</v>
      </c>
      <c r="BY21" s="144">
        <v>0</v>
      </c>
      <c r="BZ21" s="174">
        <v>3</v>
      </c>
      <c r="CA21" s="81">
        <v>1</v>
      </c>
      <c r="CB21" s="76">
        <v>2</v>
      </c>
      <c r="CC21" s="82">
        <v>0</v>
      </c>
      <c r="CD21" s="220">
        <v>0</v>
      </c>
      <c r="CE21" s="80">
        <v>1</v>
      </c>
      <c r="CF21" s="78">
        <v>1</v>
      </c>
      <c r="CG21" s="76">
        <v>0</v>
      </c>
      <c r="CH21" s="77">
        <v>0</v>
      </c>
      <c r="CI21" s="197">
        <v>0</v>
      </c>
      <c r="CJ21" s="156">
        <v>1097</v>
      </c>
      <c r="CK21" s="48">
        <v>611</v>
      </c>
      <c r="CL21" s="49">
        <v>485</v>
      </c>
      <c r="CM21" s="83">
        <v>1</v>
      </c>
      <c r="CN21" s="157">
        <v>0</v>
      </c>
      <c r="CO21" s="79">
        <v>48</v>
      </c>
      <c r="CP21" s="48">
        <v>25</v>
      </c>
      <c r="CQ21" s="49">
        <v>23</v>
      </c>
      <c r="CR21" s="50">
        <v>0</v>
      </c>
      <c r="CS21" s="157">
        <v>0</v>
      </c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</row>
    <row r="22" spans="1:164" s="13" customFormat="1" ht="18.75" customHeight="1" x14ac:dyDescent="0.25">
      <c r="A22" s="181" t="s">
        <v>36</v>
      </c>
      <c r="B22" s="169">
        <v>280</v>
      </c>
      <c r="C22" s="102">
        <v>145</v>
      </c>
      <c r="D22" s="126">
        <v>133</v>
      </c>
      <c r="E22" s="105">
        <v>1</v>
      </c>
      <c r="F22" s="106">
        <v>1</v>
      </c>
      <c r="G22" s="189">
        <f t="shared" si="8"/>
        <v>0.5178571428571429</v>
      </c>
      <c r="H22" s="27">
        <v>111</v>
      </c>
      <c r="I22" s="20">
        <v>62</v>
      </c>
      <c r="J22" s="124">
        <v>49</v>
      </c>
      <c r="K22" s="21">
        <v>0</v>
      </c>
      <c r="L22" s="185">
        <v>0</v>
      </c>
      <c r="M22" s="8">
        <v>169</v>
      </c>
      <c r="N22" s="30">
        <v>83</v>
      </c>
      <c r="O22" s="132">
        <v>84</v>
      </c>
      <c r="P22" s="31">
        <v>1</v>
      </c>
      <c r="Q22" s="194">
        <v>1</v>
      </c>
      <c r="R22" s="158">
        <f t="shared" si="17"/>
        <v>280</v>
      </c>
      <c r="S22" s="90">
        <f t="shared" si="2"/>
        <v>145</v>
      </c>
      <c r="T22" s="90">
        <f t="shared" si="3"/>
        <v>133</v>
      </c>
      <c r="U22" s="90">
        <f t="shared" si="10"/>
        <v>1</v>
      </c>
      <c r="V22" s="208">
        <f t="shared" si="11"/>
        <v>1</v>
      </c>
      <c r="W22" s="205">
        <v>10</v>
      </c>
      <c r="X22" s="147">
        <v>5</v>
      </c>
      <c r="Y22" s="147">
        <v>5</v>
      </c>
      <c r="Z22" s="147">
        <v>0</v>
      </c>
      <c r="AA22" s="202">
        <v>0</v>
      </c>
      <c r="AB22" s="8">
        <v>270</v>
      </c>
      <c r="AC22" s="147">
        <v>140</v>
      </c>
      <c r="AD22" s="147">
        <v>128</v>
      </c>
      <c r="AE22" s="147">
        <v>1</v>
      </c>
      <c r="AF22" s="202">
        <v>1</v>
      </c>
      <c r="AG22" s="69">
        <f t="shared" si="18"/>
        <v>280</v>
      </c>
      <c r="AH22" s="90">
        <f t="shared" si="4"/>
        <v>145</v>
      </c>
      <c r="AI22" s="90">
        <f t="shared" si="5"/>
        <v>133</v>
      </c>
      <c r="AJ22" s="90">
        <f t="shared" si="6"/>
        <v>1</v>
      </c>
      <c r="AK22" s="177">
        <f t="shared" si="7"/>
        <v>1</v>
      </c>
      <c r="AL22" s="193">
        <v>2</v>
      </c>
      <c r="AM22" s="20">
        <v>0</v>
      </c>
      <c r="AN22" s="21">
        <v>2</v>
      </c>
      <c r="AO22" s="139">
        <v>0</v>
      </c>
      <c r="AP22" s="139">
        <v>0</v>
      </c>
      <c r="AQ22" s="193">
        <v>6</v>
      </c>
      <c r="AR22" s="20">
        <v>3</v>
      </c>
      <c r="AS22" s="21">
        <v>3</v>
      </c>
      <c r="AT22" s="139">
        <v>0</v>
      </c>
      <c r="AU22" s="185">
        <v>0</v>
      </c>
      <c r="AV22" s="27">
        <v>48</v>
      </c>
      <c r="AW22" s="20">
        <v>22</v>
      </c>
      <c r="AX22" s="21">
        <v>26</v>
      </c>
      <c r="AY22" s="139">
        <v>0</v>
      </c>
      <c r="AZ22" s="139">
        <v>0</v>
      </c>
      <c r="BA22" s="193">
        <v>181</v>
      </c>
      <c r="BB22" s="20">
        <v>98</v>
      </c>
      <c r="BC22" s="21">
        <v>81</v>
      </c>
      <c r="BD22" s="22">
        <v>1</v>
      </c>
      <c r="BE22" s="185">
        <v>1</v>
      </c>
      <c r="BF22" s="8">
        <v>43</v>
      </c>
      <c r="BG22" s="30">
        <v>22</v>
      </c>
      <c r="BH22" s="31">
        <v>21</v>
      </c>
      <c r="BI22" s="39">
        <v>0</v>
      </c>
      <c r="BJ22" s="194">
        <v>0</v>
      </c>
      <c r="BK22" s="213">
        <f t="shared" si="12"/>
        <v>280</v>
      </c>
      <c r="BL22" s="95">
        <f t="shared" si="13"/>
        <v>145</v>
      </c>
      <c r="BM22" s="95">
        <f t="shared" si="14"/>
        <v>133</v>
      </c>
      <c r="BN22" s="96">
        <f t="shared" si="15"/>
        <v>1</v>
      </c>
      <c r="BO22" s="104">
        <f>AP22+AU22+AZ22+BE22+BJ22</f>
        <v>1</v>
      </c>
      <c r="BP22" s="258">
        <v>16</v>
      </c>
      <c r="BQ22" s="20">
        <v>9</v>
      </c>
      <c r="BR22" s="21">
        <v>7</v>
      </c>
      <c r="BS22" s="22">
        <v>0</v>
      </c>
      <c r="BT22" s="185">
        <v>0</v>
      </c>
      <c r="BU22" s="27">
        <v>6</v>
      </c>
      <c r="BV22" s="20">
        <v>4</v>
      </c>
      <c r="BW22" s="21">
        <v>2</v>
      </c>
      <c r="BX22" s="22">
        <v>0</v>
      </c>
      <c r="BY22" s="139">
        <v>0</v>
      </c>
      <c r="BZ22" s="193">
        <v>11</v>
      </c>
      <c r="CA22" s="7">
        <v>6</v>
      </c>
      <c r="CB22" s="21">
        <v>5</v>
      </c>
      <c r="CC22" s="6">
        <v>0</v>
      </c>
      <c r="CD22" s="216">
        <v>0</v>
      </c>
      <c r="CE22" s="27">
        <v>1</v>
      </c>
      <c r="CF22" s="20">
        <v>1</v>
      </c>
      <c r="CG22" s="21">
        <v>0</v>
      </c>
      <c r="CH22" s="22">
        <v>0</v>
      </c>
      <c r="CI22" s="185">
        <v>0</v>
      </c>
      <c r="CJ22" s="166">
        <v>26</v>
      </c>
      <c r="CK22" s="30">
        <v>12</v>
      </c>
      <c r="CL22" s="31">
        <v>13</v>
      </c>
      <c r="CM22" s="39">
        <v>0</v>
      </c>
      <c r="CN22" s="194">
        <v>1</v>
      </c>
      <c r="CO22" s="8">
        <v>220</v>
      </c>
      <c r="CP22" s="30">
        <v>113</v>
      </c>
      <c r="CQ22" s="31">
        <v>106</v>
      </c>
      <c r="CR22" s="32">
        <v>1</v>
      </c>
      <c r="CS22" s="194">
        <v>0</v>
      </c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</row>
    <row r="23" spans="1:164" s="13" customFormat="1" ht="18.75" customHeight="1" thickBot="1" x14ac:dyDescent="0.3">
      <c r="A23" s="164" t="s">
        <v>37</v>
      </c>
      <c r="B23" s="260">
        <v>2822</v>
      </c>
      <c r="C23" s="263">
        <v>1876</v>
      </c>
      <c r="D23" s="264">
        <v>930</v>
      </c>
      <c r="E23" s="265">
        <v>13</v>
      </c>
      <c r="F23" s="261">
        <v>3</v>
      </c>
      <c r="G23" s="262">
        <f t="shared" si="8"/>
        <v>0.66477675407512404</v>
      </c>
      <c r="H23" s="28">
        <v>2435</v>
      </c>
      <c r="I23" s="23">
        <v>1611</v>
      </c>
      <c r="J23" s="125">
        <v>810</v>
      </c>
      <c r="K23" s="24">
        <v>11</v>
      </c>
      <c r="L23" s="186">
        <v>3</v>
      </c>
      <c r="M23" s="14">
        <v>387</v>
      </c>
      <c r="N23" s="36">
        <v>265</v>
      </c>
      <c r="O23" s="133">
        <v>120</v>
      </c>
      <c r="P23" s="37">
        <v>2</v>
      </c>
      <c r="Q23" s="173">
        <v>0</v>
      </c>
      <c r="R23" s="156">
        <f t="shared" si="17"/>
        <v>2822</v>
      </c>
      <c r="S23" s="116">
        <f t="shared" si="2"/>
        <v>1876</v>
      </c>
      <c r="T23" s="116">
        <f t="shared" si="3"/>
        <v>930</v>
      </c>
      <c r="U23" s="116">
        <f t="shared" si="10"/>
        <v>13</v>
      </c>
      <c r="V23" s="209">
        <f t="shared" si="11"/>
        <v>3</v>
      </c>
      <c r="W23" s="206">
        <v>690</v>
      </c>
      <c r="X23" s="148">
        <v>449</v>
      </c>
      <c r="Y23" s="148">
        <v>237</v>
      </c>
      <c r="Z23" s="148">
        <v>3</v>
      </c>
      <c r="AA23" s="175">
        <v>1</v>
      </c>
      <c r="AB23" s="79">
        <v>2132</v>
      </c>
      <c r="AC23" s="148">
        <v>1427</v>
      </c>
      <c r="AD23" s="148">
        <v>693</v>
      </c>
      <c r="AE23" s="148">
        <v>10</v>
      </c>
      <c r="AF23" s="175">
        <v>2</v>
      </c>
      <c r="AG23" s="79">
        <f t="shared" si="18"/>
        <v>2822</v>
      </c>
      <c r="AH23" s="116">
        <f t="shared" si="4"/>
        <v>1876</v>
      </c>
      <c r="AI23" s="116">
        <f t="shared" si="5"/>
        <v>930</v>
      </c>
      <c r="AJ23" s="116">
        <f t="shared" si="6"/>
        <v>13</v>
      </c>
      <c r="AK23" s="210">
        <f t="shared" si="7"/>
        <v>3</v>
      </c>
      <c r="AL23" s="171">
        <v>31</v>
      </c>
      <c r="AM23" s="23">
        <v>20</v>
      </c>
      <c r="AN23" s="24">
        <v>10</v>
      </c>
      <c r="AO23" s="140">
        <v>1</v>
      </c>
      <c r="AP23" s="140">
        <v>0</v>
      </c>
      <c r="AQ23" s="171">
        <v>310</v>
      </c>
      <c r="AR23" s="23">
        <v>200</v>
      </c>
      <c r="AS23" s="24">
        <v>110</v>
      </c>
      <c r="AT23" s="140">
        <v>0</v>
      </c>
      <c r="AU23" s="186">
        <v>0</v>
      </c>
      <c r="AV23" s="28">
        <v>860</v>
      </c>
      <c r="AW23" s="23">
        <v>557</v>
      </c>
      <c r="AX23" s="24">
        <v>297</v>
      </c>
      <c r="AY23" s="140">
        <v>5</v>
      </c>
      <c r="AZ23" s="140">
        <v>1</v>
      </c>
      <c r="BA23" s="171">
        <v>1290</v>
      </c>
      <c r="BB23" s="23">
        <v>901</v>
      </c>
      <c r="BC23" s="24">
        <v>382</v>
      </c>
      <c r="BD23" s="25">
        <v>7</v>
      </c>
      <c r="BE23" s="186">
        <v>0</v>
      </c>
      <c r="BF23" s="14">
        <v>331</v>
      </c>
      <c r="BG23" s="36">
        <v>198</v>
      </c>
      <c r="BH23" s="37">
        <v>131</v>
      </c>
      <c r="BI23" s="40">
        <v>0</v>
      </c>
      <c r="BJ23" s="173">
        <v>2</v>
      </c>
      <c r="BK23" s="212">
        <f t="shared" si="12"/>
        <v>2822</v>
      </c>
      <c r="BL23" s="93">
        <f t="shared" si="13"/>
        <v>1876</v>
      </c>
      <c r="BM23" s="93">
        <f t="shared" si="14"/>
        <v>930</v>
      </c>
      <c r="BN23" s="94">
        <f t="shared" si="15"/>
        <v>13</v>
      </c>
      <c r="BO23" s="101">
        <f t="shared" si="16"/>
        <v>3</v>
      </c>
      <c r="BP23" s="171">
        <v>47</v>
      </c>
      <c r="BQ23" s="23">
        <v>29</v>
      </c>
      <c r="BR23" s="24">
        <v>18</v>
      </c>
      <c r="BS23" s="25">
        <v>0</v>
      </c>
      <c r="BT23" s="186">
        <v>0</v>
      </c>
      <c r="BU23" s="28">
        <v>27</v>
      </c>
      <c r="BV23" s="23">
        <v>19</v>
      </c>
      <c r="BW23" s="24">
        <v>8</v>
      </c>
      <c r="BX23" s="25">
        <v>0</v>
      </c>
      <c r="BY23" s="140">
        <v>0</v>
      </c>
      <c r="BZ23" s="171">
        <v>20</v>
      </c>
      <c r="CA23" s="10">
        <v>15</v>
      </c>
      <c r="CB23" s="24">
        <v>5</v>
      </c>
      <c r="CC23" s="9">
        <v>0</v>
      </c>
      <c r="CD23" s="217">
        <v>0</v>
      </c>
      <c r="CE23" s="28">
        <v>63</v>
      </c>
      <c r="CF23" s="23">
        <v>44</v>
      </c>
      <c r="CG23" s="24">
        <v>19</v>
      </c>
      <c r="CH23" s="25">
        <v>0</v>
      </c>
      <c r="CI23" s="186">
        <v>0</v>
      </c>
      <c r="CJ23" s="167">
        <v>1669</v>
      </c>
      <c r="CK23" s="36">
        <v>1120</v>
      </c>
      <c r="CL23" s="37">
        <v>538</v>
      </c>
      <c r="CM23" s="40">
        <v>11</v>
      </c>
      <c r="CN23" s="173">
        <v>0</v>
      </c>
      <c r="CO23" s="14">
        <v>996</v>
      </c>
      <c r="CP23" s="36">
        <v>649</v>
      </c>
      <c r="CQ23" s="37">
        <v>342</v>
      </c>
      <c r="CR23" s="38">
        <v>2</v>
      </c>
      <c r="CS23" s="173">
        <v>3</v>
      </c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</row>
    <row r="24" spans="1:164" s="100" customFormat="1" ht="18.75" customHeight="1" thickBot="1" x14ac:dyDescent="0.3">
      <c r="A24" s="282" t="s">
        <v>0</v>
      </c>
      <c r="B24" s="269">
        <f>SUM(B11:B23)</f>
        <v>47149</v>
      </c>
      <c r="C24" s="270">
        <f>SUM(C11:C23)</f>
        <v>30827</v>
      </c>
      <c r="D24" s="270">
        <f t="shared" ref="D24:F24" si="70">SUM(D11:D23)</f>
        <v>15886</v>
      </c>
      <c r="E24" s="271">
        <f t="shared" si="70"/>
        <v>318</v>
      </c>
      <c r="F24" s="272">
        <f t="shared" si="70"/>
        <v>118</v>
      </c>
      <c r="G24" s="273">
        <f t="shared" ref="G24" si="71">C24/B24</f>
        <v>0.65382086576597598</v>
      </c>
      <c r="H24" s="275">
        <f t="shared" ref="H24:AM24" si="72">SUM(H11:H23)</f>
        <v>36260</v>
      </c>
      <c r="I24" s="284">
        <f t="shared" si="72"/>
        <v>23711</v>
      </c>
      <c r="J24" s="284">
        <f t="shared" si="72"/>
        <v>12184</v>
      </c>
      <c r="K24" s="285">
        <f t="shared" si="72"/>
        <v>270</v>
      </c>
      <c r="L24" s="286">
        <f t="shared" si="72"/>
        <v>95</v>
      </c>
      <c r="M24" s="274">
        <f t="shared" si="72"/>
        <v>10889</v>
      </c>
      <c r="N24" s="277">
        <f t="shared" si="72"/>
        <v>7116</v>
      </c>
      <c r="O24" s="277">
        <f t="shared" si="72"/>
        <v>3702</v>
      </c>
      <c r="P24" s="280">
        <f t="shared" si="72"/>
        <v>48</v>
      </c>
      <c r="Q24" s="281">
        <f t="shared" si="72"/>
        <v>23</v>
      </c>
      <c r="R24" s="339">
        <f t="shared" si="72"/>
        <v>47149</v>
      </c>
      <c r="S24" s="340">
        <f t="shared" si="72"/>
        <v>30827</v>
      </c>
      <c r="T24" s="341">
        <f t="shared" si="72"/>
        <v>15886</v>
      </c>
      <c r="U24" s="341">
        <f t="shared" si="72"/>
        <v>318</v>
      </c>
      <c r="V24" s="342">
        <f t="shared" si="72"/>
        <v>118</v>
      </c>
      <c r="W24" s="288">
        <f t="shared" si="72"/>
        <v>13981</v>
      </c>
      <c r="X24" s="289">
        <f t="shared" si="72"/>
        <v>9011</v>
      </c>
      <c r="Y24" s="289">
        <f t="shared" si="72"/>
        <v>4876</v>
      </c>
      <c r="Z24" s="289">
        <f t="shared" si="72"/>
        <v>55</v>
      </c>
      <c r="AA24" s="276">
        <f t="shared" si="72"/>
        <v>39</v>
      </c>
      <c r="AB24" s="288">
        <f t="shared" ref="AB24:AG24" si="73">SUM(AB11:AB23)</f>
        <v>33168</v>
      </c>
      <c r="AC24" s="290">
        <f t="shared" si="73"/>
        <v>21816</v>
      </c>
      <c r="AD24" s="290">
        <f t="shared" si="73"/>
        <v>11010</v>
      </c>
      <c r="AE24" s="290">
        <f t="shared" si="73"/>
        <v>263</v>
      </c>
      <c r="AF24" s="279">
        <f t="shared" si="73"/>
        <v>79</v>
      </c>
      <c r="AG24" s="343">
        <f t="shared" si="73"/>
        <v>47149</v>
      </c>
      <c r="AH24" s="344">
        <f t="shared" si="72"/>
        <v>30827</v>
      </c>
      <c r="AI24" s="345">
        <f t="shared" si="72"/>
        <v>15886</v>
      </c>
      <c r="AJ24" s="345">
        <f t="shared" si="72"/>
        <v>318</v>
      </c>
      <c r="AK24" s="346">
        <f t="shared" si="72"/>
        <v>118</v>
      </c>
      <c r="AL24" s="283">
        <f t="shared" si="72"/>
        <v>562</v>
      </c>
      <c r="AM24" s="284">
        <f t="shared" si="72"/>
        <v>337</v>
      </c>
      <c r="AN24" s="285">
        <f t="shared" ref="AN24:BS24" si="74">SUM(AN11:AN23)</f>
        <v>217</v>
      </c>
      <c r="AO24" s="285">
        <f t="shared" si="74"/>
        <v>7</v>
      </c>
      <c r="AP24" s="287">
        <f t="shared" si="74"/>
        <v>1</v>
      </c>
      <c r="AQ24" s="283">
        <f t="shared" si="74"/>
        <v>5188</v>
      </c>
      <c r="AR24" s="284">
        <f t="shared" si="74"/>
        <v>3359</v>
      </c>
      <c r="AS24" s="285">
        <f t="shared" si="74"/>
        <v>1801</v>
      </c>
      <c r="AT24" s="285">
        <f t="shared" si="74"/>
        <v>16</v>
      </c>
      <c r="AU24" s="286">
        <f t="shared" si="74"/>
        <v>12</v>
      </c>
      <c r="AV24" s="275">
        <f t="shared" si="74"/>
        <v>16091</v>
      </c>
      <c r="AW24" s="284">
        <f t="shared" si="74"/>
        <v>10189</v>
      </c>
      <c r="AX24" s="285">
        <f t="shared" si="74"/>
        <v>5765</v>
      </c>
      <c r="AY24" s="285">
        <f t="shared" si="74"/>
        <v>104</v>
      </c>
      <c r="AZ24" s="287">
        <f t="shared" si="74"/>
        <v>33</v>
      </c>
      <c r="BA24" s="283">
        <f t="shared" si="74"/>
        <v>21708</v>
      </c>
      <c r="BB24" s="284">
        <f t="shared" si="74"/>
        <v>14569</v>
      </c>
      <c r="BC24" s="285">
        <f t="shared" si="74"/>
        <v>6908</v>
      </c>
      <c r="BD24" s="285">
        <f t="shared" si="74"/>
        <v>173</v>
      </c>
      <c r="BE24" s="286">
        <f t="shared" si="74"/>
        <v>58</v>
      </c>
      <c r="BF24" s="274">
        <f t="shared" si="74"/>
        <v>3600</v>
      </c>
      <c r="BG24" s="277">
        <f t="shared" si="74"/>
        <v>2373</v>
      </c>
      <c r="BH24" s="280">
        <f t="shared" si="74"/>
        <v>1195</v>
      </c>
      <c r="BI24" s="280">
        <f t="shared" si="74"/>
        <v>18</v>
      </c>
      <c r="BJ24" s="281">
        <f t="shared" si="74"/>
        <v>14</v>
      </c>
      <c r="BK24" s="347">
        <f t="shared" si="74"/>
        <v>47149</v>
      </c>
      <c r="BL24" s="341">
        <f t="shared" si="74"/>
        <v>30827</v>
      </c>
      <c r="BM24" s="341">
        <f t="shared" si="74"/>
        <v>15886</v>
      </c>
      <c r="BN24" s="341">
        <f t="shared" si="74"/>
        <v>318</v>
      </c>
      <c r="BO24" s="348">
        <f t="shared" si="74"/>
        <v>118</v>
      </c>
      <c r="BP24" s="283">
        <f t="shared" si="74"/>
        <v>1030</v>
      </c>
      <c r="BQ24" s="284">
        <f t="shared" si="74"/>
        <v>657</v>
      </c>
      <c r="BR24" s="284">
        <f t="shared" si="74"/>
        <v>368</v>
      </c>
      <c r="BS24" s="284">
        <f t="shared" si="74"/>
        <v>4</v>
      </c>
      <c r="BT24" s="276">
        <f t="shared" ref="BT24:CS24" si="75">SUM(BT11:BT23)</f>
        <v>1</v>
      </c>
      <c r="BU24" s="291">
        <f t="shared" si="75"/>
        <v>441</v>
      </c>
      <c r="BV24" s="284">
        <f t="shared" si="75"/>
        <v>291</v>
      </c>
      <c r="BW24" s="284">
        <f t="shared" si="75"/>
        <v>146</v>
      </c>
      <c r="BX24" s="284">
        <f t="shared" si="75"/>
        <v>3</v>
      </c>
      <c r="BY24" s="278">
        <f t="shared" si="75"/>
        <v>1</v>
      </c>
      <c r="BZ24" s="292">
        <f t="shared" si="75"/>
        <v>365</v>
      </c>
      <c r="CA24" s="284">
        <f t="shared" si="75"/>
        <v>226</v>
      </c>
      <c r="CB24" s="284">
        <f t="shared" si="75"/>
        <v>133</v>
      </c>
      <c r="CC24" s="284">
        <f t="shared" si="75"/>
        <v>6</v>
      </c>
      <c r="CD24" s="276">
        <f t="shared" si="75"/>
        <v>0</v>
      </c>
      <c r="CE24" s="291">
        <f t="shared" si="75"/>
        <v>359</v>
      </c>
      <c r="CF24" s="284">
        <f t="shared" si="75"/>
        <v>256</v>
      </c>
      <c r="CG24" s="284">
        <f t="shared" si="75"/>
        <v>98</v>
      </c>
      <c r="CH24" s="284">
        <f t="shared" si="75"/>
        <v>4</v>
      </c>
      <c r="CI24" s="276">
        <f t="shared" si="75"/>
        <v>1</v>
      </c>
      <c r="CJ24" s="292">
        <f t="shared" si="75"/>
        <v>23920</v>
      </c>
      <c r="CK24" s="284">
        <f t="shared" si="75"/>
        <v>15471</v>
      </c>
      <c r="CL24" s="284">
        <f t="shared" si="75"/>
        <v>8156</v>
      </c>
      <c r="CM24" s="284">
        <f t="shared" si="75"/>
        <v>227</v>
      </c>
      <c r="CN24" s="276">
        <f t="shared" si="75"/>
        <v>66</v>
      </c>
      <c r="CO24" s="292">
        <f t="shared" si="75"/>
        <v>21034</v>
      </c>
      <c r="CP24" s="284">
        <f t="shared" si="75"/>
        <v>13926</v>
      </c>
      <c r="CQ24" s="284">
        <f t="shared" si="75"/>
        <v>6985</v>
      </c>
      <c r="CR24" s="284">
        <f t="shared" si="75"/>
        <v>74</v>
      </c>
      <c r="CS24" s="276">
        <f t="shared" si="75"/>
        <v>49</v>
      </c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99"/>
      <c r="DQ24" s="99"/>
      <c r="DR24" s="99"/>
      <c r="DS24" s="99"/>
      <c r="DT24" s="99"/>
      <c r="DU24" s="99"/>
      <c r="DV24" s="99"/>
      <c r="DW24" s="99"/>
      <c r="DX24" s="99"/>
      <c r="DY24" s="99"/>
      <c r="DZ24" s="99"/>
      <c r="EA24" s="99"/>
      <c r="EB24" s="99"/>
      <c r="EC24" s="99"/>
      <c r="ED24" s="99"/>
      <c r="EE24" s="99"/>
      <c r="EF24" s="99"/>
      <c r="EG24" s="99"/>
      <c r="EH24" s="99"/>
      <c r="EI24" s="99"/>
      <c r="EJ24" s="99"/>
      <c r="EK24" s="99"/>
      <c r="EL24" s="99"/>
      <c r="EM24" s="99"/>
      <c r="EN24" s="99"/>
      <c r="EO24" s="99"/>
      <c r="EP24" s="99"/>
      <c r="EQ24" s="99"/>
      <c r="ER24" s="99"/>
      <c r="ES24" s="99"/>
      <c r="ET24" s="99"/>
      <c r="EU24" s="99"/>
      <c r="EV24" s="99"/>
      <c r="EW24" s="99"/>
      <c r="EX24" s="99"/>
      <c r="EY24" s="99"/>
      <c r="EZ24" s="99"/>
      <c r="FA24" s="99"/>
      <c r="FB24" s="99"/>
      <c r="FC24" s="99"/>
      <c r="FD24" s="99"/>
      <c r="FE24" s="99"/>
      <c r="FF24" s="99"/>
      <c r="FG24" s="99"/>
      <c r="FH24" s="99"/>
    </row>
    <row r="25" spans="1:164" s="64" customFormat="1" ht="18.75" customHeight="1" x14ac:dyDescent="0.25">
      <c r="A25" s="47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</row>
    <row r="26" spans="1:164" s="64" customFormat="1" ht="18.75" customHeight="1" x14ac:dyDescent="0.25">
      <c r="A26" s="47"/>
      <c r="B26" s="65"/>
      <c r="C26" s="65"/>
      <c r="D26" s="65"/>
      <c r="E26" s="65"/>
      <c r="F26" s="65"/>
      <c r="G26" s="62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</row>
    <row r="27" spans="1:164" s="64" customFormat="1" ht="18.75" customHeight="1" x14ac:dyDescent="0.25">
      <c r="A27" s="47"/>
      <c r="B27" s="65"/>
      <c r="C27" s="65"/>
      <c r="D27" s="65"/>
      <c r="E27" s="65"/>
      <c r="F27" s="65"/>
      <c r="G27" s="62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</row>
    <row r="28" spans="1:164" s="41" customFormat="1" ht="18.75" customHeight="1" x14ac:dyDescent="0.2"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2"/>
      <c r="AJ28" s="122"/>
      <c r="AR28" s="43"/>
      <c r="AS28" s="43"/>
      <c r="AT28" s="43"/>
      <c r="AW28" s="43"/>
      <c r="AX28" s="43"/>
      <c r="AY28" s="43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</row>
    <row r="29" spans="1:164" s="41" customFormat="1" ht="18.75" customHeight="1" x14ac:dyDescent="0.2"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5"/>
      <c r="AI29" s="45"/>
      <c r="AJ29" s="45"/>
      <c r="AR29" s="43"/>
      <c r="AS29" s="43"/>
      <c r="AT29" s="43"/>
      <c r="AW29" s="43"/>
      <c r="AX29" s="43"/>
      <c r="AY29" s="43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</row>
    <row r="30" spans="1:164" s="41" customFormat="1" ht="18.75" customHeight="1" x14ac:dyDescent="0.2"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2"/>
      <c r="AE30" s="122"/>
      <c r="AF30" s="46"/>
      <c r="AG30" s="46"/>
      <c r="AH30" s="45"/>
      <c r="AI30" s="45"/>
      <c r="AJ30" s="45"/>
      <c r="AR30" s="43"/>
      <c r="AS30" s="43"/>
      <c r="AT30" s="43"/>
      <c r="AW30" s="43"/>
      <c r="AX30" s="43"/>
      <c r="AY30" s="43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</row>
    <row r="31" spans="1:164" s="41" customFormat="1" ht="18.75" customHeight="1" x14ac:dyDescent="0.2"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5"/>
      <c r="AH31" s="45"/>
      <c r="AI31" s="45"/>
      <c r="AJ31" s="45"/>
      <c r="AR31" s="43"/>
      <c r="AS31" s="43"/>
      <c r="AT31" s="43"/>
      <c r="AW31" s="43"/>
      <c r="AX31" s="43"/>
      <c r="AY31" s="43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</row>
    <row r="32" spans="1:164" s="41" customFormat="1" ht="18.75" customHeight="1" x14ac:dyDescent="0.2"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45"/>
      <c r="AH32" s="45"/>
      <c r="AI32" s="45"/>
      <c r="AJ32" s="45"/>
      <c r="AR32" s="43"/>
      <c r="AS32" s="43"/>
      <c r="AT32" s="43"/>
      <c r="AW32" s="43"/>
      <c r="AX32" s="43"/>
      <c r="AY32" s="43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</row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</sheetData>
  <mergeCells count="30">
    <mergeCell ref="BP8:CS8"/>
    <mergeCell ref="CJ9:CN9"/>
    <mergeCell ref="CO9:CS9"/>
    <mergeCell ref="BZ9:CD9"/>
    <mergeCell ref="M9:Q9"/>
    <mergeCell ref="W9:AA9"/>
    <mergeCell ref="AB9:AF9"/>
    <mergeCell ref="CE9:CI9"/>
    <mergeCell ref="BF9:BJ9"/>
    <mergeCell ref="BP9:BT9"/>
    <mergeCell ref="BU9:BY9"/>
    <mergeCell ref="BK9:BO9"/>
    <mergeCell ref="BA9:BE9"/>
    <mergeCell ref="AG9:AK9"/>
    <mergeCell ref="AL9:AP9"/>
    <mergeCell ref="AV9:AZ9"/>
    <mergeCell ref="W8:AK8"/>
    <mergeCell ref="AL8:BO8"/>
    <mergeCell ref="B30:O30"/>
    <mergeCell ref="AQ9:AU9"/>
    <mergeCell ref="B9:G9"/>
    <mergeCell ref="H9:L9"/>
    <mergeCell ref="B31:O31"/>
    <mergeCell ref="B32:O32"/>
    <mergeCell ref="A1:C1"/>
    <mergeCell ref="R9:V9"/>
    <mergeCell ref="B29:O29"/>
    <mergeCell ref="B28:O28"/>
    <mergeCell ref="B8:G8"/>
    <mergeCell ref="H8:V8"/>
  </mergeCells>
  <phoneticPr fontId="0" type="noConversion"/>
  <pageMargins left="0.31496062992125984" right="0.31496062992125984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Statistik 1</vt:lpstr>
      <vt:lpstr>'Statistik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2026-02-24T09:09:25Z</dcterms:modified>
</cp:coreProperties>
</file>