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5\Statistik\"/>
    </mc:Choice>
  </mc:AlternateContent>
  <xr:revisionPtr revIDLastSave="0" documentId="8_{E76138E1-0DD9-478F-BF24-817574CF226E}" xr6:coauthVersionLast="36" xr6:coauthVersionMax="36" xr10:uidLastSave="{00000000-0000-0000-0000-000000000000}"/>
  <bookViews>
    <workbookView xWindow="-120" yWindow="-120" windowWidth="29040" windowHeight="15480" tabRatio="598" xr2:uid="{00000000-000D-0000-FFFF-FFFF00000000}"/>
  </bookViews>
  <sheets>
    <sheet name="Statistik 1" sheetId="1" r:id="rId1"/>
  </sheets>
  <definedNames>
    <definedName name="_xlnm.Print_Area" localSheetId="0">'Statistik 1'!$A$1:$CT$36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G27" i="1"/>
  <c r="G23" i="1"/>
  <c r="G21" i="1"/>
  <c r="BK14" i="1" l="1"/>
  <c r="G14" i="1"/>
  <c r="G13" i="1"/>
  <c r="AG26" i="1"/>
  <c r="G25" i="1"/>
  <c r="P28" i="1" l="1"/>
  <c r="R11" i="1" l="1"/>
  <c r="AG11" i="1"/>
  <c r="R14" i="1" l="1"/>
  <c r="R22" i="1" l="1"/>
  <c r="AG18" i="1" l="1"/>
  <c r="AH18" i="1"/>
  <c r="AI18" i="1"/>
  <c r="AJ18" i="1"/>
  <c r="AK18" i="1"/>
  <c r="AG19" i="1"/>
  <c r="AH19" i="1"/>
  <c r="AI19" i="1"/>
  <c r="AJ19" i="1"/>
  <c r="AK19" i="1"/>
  <c r="CT28" i="1" l="1"/>
  <c r="R21" i="1" l="1"/>
  <c r="G18" i="1" l="1"/>
  <c r="G16" i="1" l="1"/>
  <c r="AG14" i="1" l="1"/>
  <c r="V16" i="1" l="1"/>
  <c r="V11" i="1"/>
  <c r="AK11" i="1"/>
  <c r="BO11" i="1"/>
  <c r="BR28" i="1" l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BQ28" i="1"/>
  <c r="BP28" i="1"/>
  <c r="AO28" i="1"/>
  <c r="AP28" i="1"/>
  <c r="BK27" i="1"/>
  <c r="BO23" i="1"/>
  <c r="BK13" i="1"/>
  <c r="BL13" i="1"/>
  <c r="BM13" i="1"/>
  <c r="BN13" i="1"/>
  <c r="BO13" i="1"/>
  <c r="BL14" i="1"/>
  <c r="BM14" i="1"/>
  <c r="BN14" i="1"/>
  <c r="BO14" i="1"/>
  <c r="BK15" i="1"/>
  <c r="BL15" i="1"/>
  <c r="BM15" i="1"/>
  <c r="BN15" i="1"/>
  <c r="BO15" i="1"/>
  <c r="BK16" i="1"/>
  <c r="BL16" i="1"/>
  <c r="BM16" i="1"/>
  <c r="BN16" i="1"/>
  <c r="BO16" i="1"/>
  <c r="BK17" i="1"/>
  <c r="BL17" i="1"/>
  <c r="BM17" i="1"/>
  <c r="BN17" i="1"/>
  <c r="BO17" i="1"/>
  <c r="BK18" i="1"/>
  <c r="BL18" i="1"/>
  <c r="BM18" i="1"/>
  <c r="BN18" i="1"/>
  <c r="BO18" i="1"/>
  <c r="BK19" i="1"/>
  <c r="BL19" i="1"/>
  <c r="BM19" i="1"/>
  <c r="BN19" i="1"/>
  <c r="BO19" i="1"/>
  <c r="BK20" i="1"/>
  <c r="BL20" i="1"/>
  <c r="BM20" i="1"/>
  <c r="BN20" i="1"/>
  <c r="BO20" i="1"/>
  <c r="BK21" i="1"/>
  <c r="BL21" i="1"/>
  <c r="BM21" i="1"/>
  <c r="BN21" i="1"/>
  <c r="BO21" i="1"/>
  <c r="BK22" i="1"/>
  <c r="BL22" i="1"/>
  <c r="BM22" i="1"/>
  <c r="BN22" i="1"/>
  <c r="BO22" i="1"/>
  <c r="BK23" i="1"/>
  <c r="BL23" i="1"/>
  <c r="BM23" i="1"/>
  <c r="BN23" i="1"/>
  <c r="BK24" i="1"/>
  <c r="BL24" i="1"/>
  <c r="BM24" i="1"/>
  <c r="BN24" i="1"/>
  <c r="BO24" i="1"/>
  <c r="BK25" i="1"/>
  <c r="BL25" i="1"/>
  <c r="BM25" i="1"/>
  <c r="BN25" i="1"/>
  <c r="BO25" i="1"/>
  <c r="BK26" i="1"/>
  <c r="BL26" i="1"/>
  <c r="BM26" i="1"/>
  <c r="BN26" i="1"/>
  <c r="BO26" i="1"/>
  <c r="BL27" i="1"/>
  <c r="BM27" i="1"/>
  <c r="BN27" i="1"/>
  <c r="BO27" i="1"/>
  <c r="BO12" i="1"/>
  <c r="BN12" i="1"/>
  <c r="BM12" i="1"/>
  <c r="BL12" i="1"/>
  <c r="BL11" i="1"/>
  <c r="AH14" i="1"/>
  <c r="AI14" i="1"/>
  <c r="AJ14" i="1"/>
  <c r="AK13" i="1"/>
  <c r="BN11" i="1"/>
  <c r="BM11" i="1"/>
  <c r="BI28" i="1"/>
  <c r="BJ28" i="1"/>
  <c r="BH28" i="1"/>
  <c r="BD28" i="1"/>
  <c r="BE28" i="1"/>
  <c r="BO28" i="1" l="1"/>
  <c r="BM28" i="1"/>
  <c r="BN28" i="1"/>
  <c r="AY28" i="1"/>
  <c r="AT28" i="1"/>
  <c r="AU28" i="1"/>
  <c r="AJ11" i="1"/>
  <c r="AN28" i="1"/>
  <c r="AK14" i="1"/>
  <c r="AF28" i="1"/>
  <c r="AE28" i="1"/>
  <c r="AD28" i="1"/>
  <c r="AC28" i="1"/>
  <c r="AA28" i="1"/>
  <c r="Z28" i="1"/>
  <c r="X28" i="1"/>
  <c r="Y28" i="1"/>
  <c r="W28" i="1"/>
  <c r="AJ17" i="1"/>
  <c r="AI16" i="1"/>
  <c r="V18" i="1"/>
  <c r="U18" i="1"/>
  <c r="T18" i="1"/>
  <c r="T14" i="1"/>
  <c r="AL28" i="1"/>
  <c r="AH12" i="1"/>
  <c r="AI12" i="1"/>
  <c r="AJ12" i="1"/>
  <c r="AK12" i="1"/>
  <c r="AH13" i="1"/>
  <c r="AI13" i="1"/>
  <c r="AJ13" i="1"/>
  <c r="AH15" i="1"/>
  <c r="AI15" i="1"/>
  <c r="AJ15" i="1"/>
  <c r="AK15" i="1"/>
  <c r="AH16" i="1"/>
  <c r="AJ16" i="1"/>
  <c r="AK16" i="1"/>
  <c r="AH17" i="1"/>
  <c r="AI17" i="1"/>
  <c r="AK17" i="1"/>
  <c r="AH20" i="1"/>
  <c r="AI20" i="1"/>
  <c r="AJ20" i="1"/>
  <c r="AK20" i="1"/>
  <c r="AH21" i="1"/>
  <c r="AI21" i="1"/>
  <c r="AJ21" i="1"/>
  <c r="AK21" i="1"/>
  <c r="AH22" i="1"/>
  <c r="AI22" i="1"/>
  <c r="AJ22" i="1"/>
  <c r="AK22" i="1"/>
  <c r="AH23" i="1"/>
  <c r="AI23" i="1"/>
  <c r="AJ23" i="1"/>
  <c r="AK23" i="1"/>
  <c r="AH24" i="1"/>
  <c r="AI24" i="1"/>
  <c r="AJ24" i="1"/>
  <c r="AK24" i="1"/>
  <c r="AH25" i="1"/>
  <c r="AI25" i="1"/>
  <c r="AJ25" i="1"/>
  <c r="AK25" i="1"/>
  <c r="AH26" i="1"/>
  <c r="AI26" i="1"/>
  <c r="AJ26" i="1"/>
  <c r="AK26" i="1"/>
  <c r="AH27" i="1"/>
  <c r="AI27" i="1"/>
  <c r="AJ27" i="1"/>
  <c r="AK27" i="1"/>
  <c r="AI11" i="1"/>
  <c r="AH11" i="1"/>
  <c r="AG15" i="1"/>
  <c r="V12" i="1"/>
  <c r="U12" i="1"/>
  <c r="S12" i="1"/>
  <c r="T12" i="1"/>
  <c r="S13" i="1"/>
  <c r="T13" i="1"/>
  <c r="U13" i="1"/>
  <c r="V13" i="1"/>
  <c r="S14" i="1"/>
  <c r="U14" i="1"/>
  <c r="V14" i="1"/>
  <c r="S15" i="1"/>
  <c r="T15" i="1"/>
  <c r="U15" i="1"/>
  <c r="V15" i="1"/>
  <c r="S16" i="1"/>
  <c r="T16" i="1"/>
  <c r="U16" i="1"/>
  <c r="S17" i="1"/>
  <c r="T17" i="1"/>
  <c r="U17" i="1"/>
  <c r="V17" i="1"/>
  <c r="S18" i="1"/>
  <c r="S19" i="1"/>
  <c r="T19" i="1"/>
  <c r="U19" i="1"/>
  <c r="V19" i="1"/>
  <c r="S20" i="1"/>
  <c r="T20" i="1"/>
  <c r="U20" i="1"/>
  <c r="V20" i="1"/>
  <c r="S21" i="1"/>
  <c r="T21" i="1"/>
  <c r="U21" i="1"/>
  <c r="V21" i="1"/>
  <c r="S22" i="1"/>
  <c r="T22" i="1"/>
  <c r="U22" i="1"/>
  <c r="V22" i="1"/>
  <c r="S23" i="1"/>
  <c r="T23" i="1"/>
  <c r="U23" i="1"/>
  <c r="V23" i="1"/>
  <c r="S24" i="1"/>
  <c r="T24" i="1"/>
  <c r="U24" i="1"/>
  <c r="V24" i="1"/>
  <c r="S25" i="1"/>
  <c r="T25" i="1"/>
  <c r="U25" i="1"/>
  <c r="V25" i="1"/>
  <c r="S26" i="1"/>
  <c r="T26" i="1"/>
  <c r="U26" i="1"/>
  <c r="V26" i="1"/>
  <c r="S27" i="1"/>
  <c r="T27" i="1"/>
  <c r="U27" i="1"/>
  <c r="V27" i="1"/>
  <c r="R16" i="1"/>
  <c r="R12" i="1"/>
  <c r="S11" i="1"/>
  <c r="T11" i="1"/>
  <c r="U11" i="1"/>
  <c r="O28" i="1"/>
  <c r="G11" i="1"/>
  <c r="J28" i="1"/>
  <c r="D28" i="1"/>
  <c r="S28" i="1" l="1"/>
  <c r="AH28" i="1"/>
  <c r="AK28" i="1"/>
  <c r="AJ28" i="1"/>
  <c r="AI28" i="1"/>
  <c r="T28" i="1"/>
  <c r="U28" i="1"/>
  <c r="V28" i="1"/>
  <c r="BK11" i="1" l="1"/>
  <c r="BK12" i="1" l="1"/>
  <c r="AG17" i="1"/>
  <c r="AG20" i="1"/>
  <c r="AG21" i="1"/>
  <c r="AG22" i="1"/>
  <c r="AG23" i="1"/>
  <c r="AG24" i="1"/>
  <c r="AG25" i="1"/>
  <c r="AG27" i="1"/>
  <c r="AG12" i="1"/>
  <c r="AG13" i="1"/>
  <c r="AG16" i="1"/>
  <c r="R13" i="1"/>
  <c r="R15" i="1"/>
  <c r="R17" i="1"/>
  <c r="R18" i="1"/>
  <c r="R19" i="1"/>
  <c r="R20" i="1"/>
  <c r="R23" i="1"/>
  <c r="R24" i="1"/>
  <c r="R25" i="1"/>
  <c r="R26" i="1"/>
  <c r="R27" i="1"/>
  <c r="AG28" i="1" l="1"/>
  <c r="R28" i="1"/>
  <c r="BK28" i="1"/>
  <c r="G12" i="1" l="1"/>
  <c r="G15" i="1"/>
  <c r="G17" i="1"/>
  <c r="G19" i="1"/>
  <c r="G22" i="1"/>
  <c r="G24" i="1"/>
  <c r="G26" i="1"/>
  <c r="BC28" i="1" l="1"/>
  <c r="AX28" i="1"/>
  <c r="AS28" i="1"/>
  <c r="K28" i="1"/>
  <c r="E28" i="1"/>
  <c r="BL28" i="1" l="1"/>
  <c r="AM28" i="1"/>
  <c r="BB28" i="1"/>
  <c r="BA28" i="1"/>
  <c r="I28" i="1"/>
  <c r="H28" i="1"/>
  <c r="BF28" i="1"/>
  <c r="AV28" i="1"/>
  <c r="AQ28" i="1"/>
  <c r="AB28" i="1"/>
  <c r="M28" i="1"/>
  <c r="F28" i="1"/>
  <c r="C28" i="1"/>
  <c r="BG28" i="1"/>
  <c r="AZ28" i="1"/>
  <c r="AW28" i="1"/>
  <c r="AR28" i="1"/>
  <c r="Q28" i="1"/>
  <c r="N28" i="1"/>
  <c r="L28" i="1"/>
  <c r="B28" i="1"/>
  <c r="G28" i="1" l="1"/>
</calcChain>
</file>

<file path=xl/sharedStrings.xml><?xml version="1.0" encoding="utf-8"?>
<sst xmlns="http://schemas.openxmlformats.org/spreadsheetml/2006/main" count="143" uniqueCount="49">
  <si>
    <t>Gesamt</t>
  </si>
  <si>
    <t>weibl.</t>
  </si>
  <si>
    <t>gesamt</t>
  </si>
  <si>
    <t>%-Anteil
weibl.</t>
  </si>
  <si>
    <t>Freiwillige</t>
  </si>
  <si>
    <t>Gesamtzahl</t>
  </si>
  <si>
    <t>jünger als 18 Jahre</t>
  </si>
  <si>
    <t>18 Jahre und älter</t>
  </si>
  <si>
    <t>ohne Schulabschluss</t>
  </si>
  <si>
    <t>Hauptschulabschluss</t>
  </si>
  <si>
    <t>Fachhochulreife, Hochschulreife</t>
  </si>
  <si>
    <t>Ausbildung/Studium (nur höchster Abschluss)</t>
  </si>
  <si>
    <t>abgebrochene Berufsausbildung</t>
  </si>
  <si>
    <t>abgeschlossene Berufsausbildung</t>
  </si>
  <si>
    <t>abgebrochenes Hochschulstudium</t>
  </si>
  <si>
    <t>abgeschlossenes Hochschulstudium</t>
  </si>
  <si>
    <t>Bayern</t>
  </si>
  <si>
    <t>Berlin</t>
  </si>
  <si>
    <t>Brandenburg</t>
  </si>
  <si>
    <t>Bremen</t>
  </si>
  <si>
    <t>Hamburg</t>
  </si>
  <si>
    <t>Hessen</t>
  </si>
  <si>
    <t>NRW</t>
  </si>
  <si>
    <t>Saarland</t>
  </si>
  <si>
    <t>Sachsen</t>
  </si>
  <si>
    <t>Thüringen</t>
  </si>
  <si>
    <t>bei FÖJ Ausland</t>
  </si>
  <si>
    <t>Land/Kontinent; Anzahl Freiwillige</t>
  </si>
  <si>
    <t>keine Angabe</t>
  </si>
  <si>
    <r>
      <t>Alter</t>
    </r>
    <r>
      <rPr>
        <b/>
        <vertAlign val="superscript"/>
        <sz val="14"/>
        <color indexed="8"/>
        <rFont val="Arial"/>
        <family val="2"/>
      </rPr>
      <t>4</t>
    </r>
  </si>
  <si>
    <r>
      <t>Bildungsabschluss (nur höchster Abschluss)</t>
    </r>
    <r>
      <rPr>
        <b/>
        <vertAlign val="superscript"/>
        <sz val="14"/>
        <color indexed="8"/>
        <rFont val="Arial"/>
        <family val="2"/>
      </rPr>
      <t>5</t>
    </r>
  </si>
  <si>
    <r>
      <t>Neuzugänge seit Projektbeginn</t>
    </r>
    <r>
      <rPr>
        <b/>
        <vertAlign val="superscript"/>
        <sz val="14"/>
        <color indexed="8"/>
        <rFont val="Arial"/>
        <family val="2"/>
      </rPr>
      <t>2</t>
    </r>
  </si>
  <si>
    <r>
      <t>Verbliebene/Verlängerer aus dem vorherigen Zyklus</t>
    </r>
    <r>
      <rPr>
        <b/>
        <vertAlign val="superscript"/>
        <sz val="14"/>
        <color indexed="8"/>
        <rFont val="Arial"/>
        <family val="2"/>
      </rPr>
      <t>3</t>
    </r>
  </si>
  <si>
    <t xml:space="preserve">männl. </t>
  </si>
  <si>
    <t>divers</t>
  </si>
  <si>
    <t>ohne Berufsausbildung/ohne Hochschulstudium</t>
  </si>
  <si>
    <t>Allgemeine Angaben (Alle Angaben zu Alter, Bildungsabschluss sowie Ausbildung/Studium beziehen sich auf die Gesamtzahl der Freiwilligen zum Stichtag 01.12. und nicht nur auf die Neuzugänge.)</t>
  </si>
  <si>
    <t>Mittlere Reife, Fach-oberschulreife, Mittlerer Schulabschluss, Realschulabschluss</t>
  </si>
  <si>
    <t>Niedersachsen</t>
  </si>
  <si>
    <t>Rheinland-Pfalz</t>
  </si>
  <si>
    <t>Schleswig-Holstein</t>
  </si>
  <si>
    <t>Mecklenburg-Vorpom.</t>
  </si>
  <si>
    <t>ohne Angabe</t>
  </si>
  <si>
    <t>Schleswig-H. Ausland*</t>
  </si>
  <si>
    <t>Baden-Württemberg</t>
  </si>
  <si>
    <t>*) zu SH-Ausland: Dänemark 2, Österreich 1.</t>
  </si>
  <si>
    <t>Jahrgang 2025/2026 FÖJ In- und Ausland</t>
  </si>
  <si>
    <t>Statistische Angaben zum Stichtag: 01.12.2025</t>
  </si>
  <si>
    <t>Sachsen-Anhalt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</si>
</sst>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vertAlign val="superscript"/>
      <sz val="14"/>
      <color indexed="8"/>
      <name val="Arial"/>
      <family val="2"/>
    </font>
    <font>
      <sz val="14"/>
      <name val="Arial"/>
      <family val="2"/>
    </font>
    <font>
      <u/>
      <sz val="14"/>
      <color indexed="8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sz val="14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00FF00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0">
    <xf numFmtId="0" fontId="0" fillId="0" borderId="0" xfId="0"/>
    <xf numFmtId="0" fontId="11" fillId="0" borderId="0" xfId="0" applyFont="1"/>
    <xf numFmtId="0" fontId="11" fillId="0" borderId="0" xfId="0" applyFont="1" applyBorder="1"/>
    <xf numFmtId="0" fontId="11" fillId="4" borderId="0" xfId="0" applyFont="1" applyFill="1"/>
    <xf numFmtId="0" fontId="12" fillId="0" borderId="3" xfId="0" applyFont="1" applyBorder="1"/>
    <xf numFmtId="3" fontId="6" fillId="4" borderId="5" xfId="0" applyNumberFormat="1" applyFont="1" applyFill="1" applyBorder="1" applyAlignment="1">
      <alignment vertical="top" wrapText="1"/>
    </xf>
    <xf numFmtId="3" fontId="6" fillId="3" borderId="5" xfId="0" applyNumberFormat="1" applyFont="1" applyFill="1" applyBorder="1" applyAlignment="1">
      <alignment vertical="top" wrapText="1"/>
    </xf>
    <xf numFmtId="3" fontId="11" fillId="4" borderId="1" xfId="0" applyNumberFormat="1" applyFont="1" applyFill="1" applyBorder="1" applyAlignment="1">
      <alignment vertical="top"/>
    </xf>
    <xf numFmtId="3" fontId="11" fillId="4" borderId="10" xfId="0" applyNumberFormat="1" applyFont="1" applyFill="1" applyBorder="1" applyAlignment="1">
      <alignment vertical="top"/>
    </xf>
    <xf numFmtId="3" fontId="6" fillId="4" borderId="1" xfId="0" applyNumberFormat="1" applyFont="1" applyFill="1" applyBorder="1" applyAlignment="1">
      <alignment vertical="top"/>
    </xf>
    <xf numFmtId="0" fontId="11" fillId="0" borderId="2" xfId="0" applyFont="1" applyBorder="1"/>
    <xf numFmtId="3" fontId="11" fillId="3" borderId="1" xfId="0" applyNumberFormat="1" applyFont="1" applyFill="1" applyBorder="1" applyAlignment="1">
      <alignment vertical="top"/>
    </xf>
    <xf numFmtId="3" fontId="11" fillId="3" borderId="10" xfId="0" applyNumberFormat="1" applyFont="1" applyFill="1" applyBorder="1" applyAlignment="1">
      <alignment vertical="top"/>
    </xf>
    <xf numFmtId="3" fontId="11" fillId="3" borderId="1" xfId="0" applyNumberFormat="1" applyFont="1" applyFill="1" applyBorder="1" applyAlignment="1">
      <alignment vertical="top" wrapText="1"/>
    </xf>
    <xf numFmtId="0" fontId="11" fillId="0" borderId="2" xfId="0" applyFont="1" applyBorder="1" applyAlignment="1">
      <alignment vertical="top"/>
    </xf>
    <xf numFmtId="3" fontId="11" fillId="4" borderId="1" xfId="0" applyNumberFormat="1" applyFont="1" applyFill="1" applyBorder="1" applyAlignment="1">
      <alignment vertical="top" wrapText="1"/>
    </xf>
    <xf numFmtId="0" fontId="11" fillId="4" borderId="2" xfId="0" applyFont="1" applyFill="1" applyBorder="1" applyAlignment="1">
      <alignment vertical="top"/>
    </xf>
    <xf numFmtId="3" fontId="6" fillId="3" borderId="1" xfId="0" applyNumberFormat="1" applyFont="1" applyFill="1" applyBorder="1" applyAlignment="1">
      <alignment vertical="top"/>
    </xf>
    <xf numFmtId="3" fontId="11" fillId="3" borderId="10" xfId="0" applyNumberFormat="1" applyFont="1" applyFill="1" applyBorder="1" applyAlignment="1">
      <alignment vertical="top" wrapText="1"/>
    </xf>
    <xf numFmtId="3" fontId="11" fillId="4" borderId="10" xfId="0" applyNumberFormat="1" applyFont="1" applyFill="1" applyBorder="1" applyAlignment="1">
      <alignment vertical="top" wrapText="1"/>
    </xf>
    <xf numFmtId="3" fontId="6" fillId="4" borderId="1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3" fontId="11" fillId="4" borderId="12" xfId="0" applyNumberFormat="1" applyFont="1" applyFill="1" applyBorder="1" applyAlignment="1">
      <alignment vertical="top" wrapText="1"/>
    </xf>
    <xf numFmtId="3" fontId="11" fillId="4" borderId="13" xfId="0" applyNumberFormat="1" applyFont="1" applyFill="1" applyBorder="1" applyAlignment="1">
      <alignment vertical="top" wrapText="1"/>
    </xf>
    <xf numFmtId="3" fontId="11" fillId="4" borderId="14" xfId="0" applyNumberFormat="1" applyFont="1" applyFill="1" applyBorder="1" applyAlignment="1">
      <alignment vertical="top" wrapText="1"/>
    </xf>
    <xf numFmtId="3" fontId="11" fillId="3" borderId="12" xfId="0" applyNumberFormat="1" applyFont="1" applyFill="1" applyBorder="1" applyAlignment="1">
      <alignment vertical="top" wrapText="1"/>
    </xf>
    <xf numFmtId="3" fontId="11" fillId="3" borderId="13" xfId="0" applyNumberFormat="1" applyFont="1" applyFill="1" applyBorder="1" applyAlignment="1">
      <alignment vertical="top" wrapText="1"/>
    </xf>
    <xf numFmtId="3" fontId="11" fillId="3" borderId="14" xfId="0" applyNumberFormat="1" applyFont="1" applyFill="1" applyBorder="1" applyAlignment="1">
      <alignment vertical="top" wrapText="1"/>
    </xf>
    <xf numFmtId="3" fontId="11" fillId="4" borderId="12" xfId="0" applyNumberFormat="1" applyFont="1" applyFill="1" applyBorder="1" applyAlignment="1">
      <alignment vertical="top"/>
    </xf>
    <xf numFmtId="3" fontId="11" fillId="4" borderId="13" xfId="0" applyNumberFormat="1" applyFont="1" applyFill="1" applyBorder="1" applyAlignment="1">
      <alignment vertical="top"/>
    </xf>
    <xf numFmtId="3" fontId="11" fillId="4" borderId="14" xfId="0" applyNumberFormat="1" applyFont="1" applyFill="1" applyBorder="1" applyAlignment="1">
      <alignment vertical="top"/>
    </xf>
    <xf numFmtId="3" fontId="11" fillId="3" borderId="12" xfId="0" applyNumberFormat="1" applyFont="1" applyFill="1" applyBorder="1" applyAlignment="1">
      <alignment vertical="top"/>
    </xf>
    <xf numFmtId="3" fontId="11" fillId="3" borderId="13" xfId="0" applyNumberFormat="1" applyFont="1" applyFill="1" applyBorder="1" applyAlignment="1">
      <alignment vertical="top"/>
    </xf>
    <xf numFmtId="3" fontId="11" fillId="3" borderId="14" xfId="0" applyNumberFormat="1" applyFont="1" applyFill="1" applyBorder="1" applyAlignment="1">
      <alignment vertical="top"/>
    </xf>
    <xf numFmtId="3" fontId="6" fillId="4" borderId="4" xfId="0" applyNumberFormat="1" applyFont="1" applyFill="1" applyBorder="1" applyAlignment="1">
      <alignment vertical="top" wrapText="1"/>
    </xf>
    <xf numFmtId="3" fontId="6" fillId="3" borderId="4" xfId="0" applyNumberFormat="1" applyFont="1" applyFill="1" applyBorder="1" applyAlignment="1">
      <alignment vertical="top" wrapText="1"/>
    </xf>
    <xf numFmtId="3" fontId="6" fillId="4" borderId="2" xfId="0" applyNumberFormat="1" applyFont="1" applyFill="1" applyBorder="1" applyAlignment="1">
      <alignment vertical="top"/>
    </xf>
    <xf numFmtId="3" fontId="6" fillId="3" borderId="2" xfId="0" applyNumberFormat="1" applyFont="1" applyFill="1" applyBorder="1" applyAlignment="1">
      <alignment vertical="top"/>
    </xf>
    <xf numFmtId="3" fontId="6" fillId="3" borderId="2" xfId="0" applyNumberFormat="1" applyFont="1" applyFill="1" applyBorder="1" applyAlignment="1">
      <alignment vertical="top" wrapText="1"/>
    </xf>
    <xf numFmtId="3" fontId="6" fillId="4" borderId="9" xfId="0" applyNumberFormat="1" applyFont="1" applyFill="1" applyBorder="1" applyAlignment="1">
      <alignment vertical="top"/>
    </xf>
    <xf numFmtId="3" fontId="7" fillId="4" borderId="2" xfId="0" applyNumberFormat="1" applyFont="1" applyFill="1" applyBorder="1" applyAlignment="1">
      <alignment vertical="top"/>
    </xf>
    <xf numFmtId="3" fontId="9" fillId="4" borderId="12" xfId="0" applyNumberFormat="1" applyFont="1" applyFill="1" applyBorder="1" applyAlignment="1">
      <alignment vertical="top"/>
    </xf>
    <xf numFmtId="3" fontId="9" fillId="4" borderId="13" xfId="0" applyNumberFormat="1" applyFont="1" applyFill="1" applyBorder="1" applyAlignment="1">
      <alignment vertical="top"/>
    </xf>
    <xf numFmtId="3" fontId="11" fillId="4" borderId="15" xfId="0" applyNumberFormat="1" applyFont="1" applyFill="1" applyBorder="1" applyAlignment="1">
      <alignment vertical="top"/>
    </xf>
    <xf numFmtId="3" fontId="11" fillId="4" borderId="16" xfId="0" applyNumberFormat="1" applyFont="1" applyFill="1" applyBorder="1" applyAlignment="1">
      <alignment vertical="top"/>
    </xf>
    <xf numFmtId="3" fontId="11" fillId="4" borderId="17" xfId="0" applyNumberFormat="1" applyFont="1" applyFill="1" applyBorder="1" applyAlignment="1">
      <alignment vertical="top"/>
    </xf>
    <xf numFmtId="3" fontId="11" fillId="4" borderId="15" xfId="0" applyNumberFormat="1" applyFont="1" applyFill="1" applyBorder="1" applyAlignment="1">
      <alignment vertical="top" wrapText="1"/>
    </xf>
    <xf numFmtId="3" fontId="11" fillId="4" borderId="16" xfId="0" applyNumberFormat="1" applyFont="1" applyFill="1" applyBorder="1" applyAlignment="1">
      <alignment vertical="top" wrapText="1"/>
    </xf>
    <xf numFmtId="3" fontId="11" fillId="4" borderId="17" xfId="0" applyNumberFormat="1" applyFont="1" applyFill="1" applyBorder="1" applyAlignment="1">
      <alignment vertical="top" wrapText="1"/>
    </xf>
    <xf numFmtId="3" fontId="11" fillId="3" borderId="15" xfId="0" applyNumberFormat="1" applyFont="1" applyFill="1" applyBorder="1" applyAlignment="1">
      <alignment vertical="top"/>
    </xf>
    <xf numFmtId="3" fontId="11" fillId="3" borderId="16" xfId="0" applyNumberFormat="1" applyFont="1" applyFill="1" applyBorder="1" applyAlignment="1">
      <alignment vertical="top"/>
    </xf>
    <xf numFmtId="3" fontId="11" fillId="3" borderId="17" xfId="0" applyNumberFormat="1" applyFont="1" applyFill="1" applyBorder="1" applyAlignment="1">
      <alignment vertical="top"/>
    </xf>
    <xf numFmtId="3" fontId="11" fillId="4" borderId="21" xfId="0" applyNumberFormat="1" applyFont="1" applyFill="1" applyBorder="1" applyAlignment="1">
      <alignment vertical="top"/>
    </xf>
    <xf numFmtId="3" fontId="11" fillId="3" borderId="21" xfId="0" applyNumberFormat="1" applyFont="1" applyFill="1" applyBorder="1" applyAlignment="1">
      <alignment vertical="top"/>
    </xf>
    <xf numFmtId="3" fontId="11" fillId="3" borderId="23" xfId="0" applyNumberFormat="1" applyFont="1" applyFill="1" applyBorder="1" applyAlignment="1">
      <alignment vertical="top" wrapText="1"/>
    </xf>
    <xf numFmtId="3" fontId="11" fillId="3" borderId="24" xfId="0" applyNumberFormat="1" applyFont="1" applyFill="1" applyBorder="1" applyAlignment="1">
      <alignment vertical="top" wrapText="1"/>
    </xf>
    <xf numFmtId="3" fontId="11" fillId="3" borderId="25" xfId="0" applyNumberFormat="1" applyFont="1" applyFill="1" applyBorder="1" applyAlignment="1">
      <alignment vertical="top" wrapText="1"/>
    </xf>
    <xf numFmtId="0" fontId="3" fillId="0" borderId="0" xfId="0" applyFont="1"/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16" fillId="0" borderId="0" xfId="0" applyFont="1" applyAlignment="1">
      <alignment vertical="top" wrapText="1"/>
    </xf>
    <xf numFmtId="0" fontId="6" fillId="0" borderId="0" xfId="0" applyFont="1" applyFill="1" applyBorder="1" applyAlignment="1">
      <alignment vertical="top"/>
    </xf>
    <xf numFmtId="3" fontId="11" fillId="5" borderId="15" xfId="0" applyNumberFormat="1" applyFont="1" applyFill="1" applyBorder="1" applyAlignment="1">
      <alignment vertical="top"/>
    </xf>
    <xf numFmtId="3" fontId="11" fillId="5" borderId="16" xfId="0" applyNumberFormat="1" applyFont="1" applyFill="1" applyBorder="1" applyAlignment="1">
      <alignment vertical="top"/>
    </xf>
    <xf numFmtId="3" fontId="11" fillId="5" borderId="17" xfId="0" applyNumberFormat="1" applyFont="1" applyFill="1" applyBorder="1" applyAlignment="1">
      <alignment vertical="top"/>
    </xf>
    <xf numFmtId="0" fontId="18" fillId="3" borderId="4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 wrapText="1"/>
    </xf>
    <xf numFmtId="0" fontId="18" fillId="0" borderId="0" xfId="0" applyFont="1"/>
    <xf numFmtId="3" fontId="11" fillId="4" borderId="4" xfId="0" applyNumberFormat="1" applyFont="1" applyFill="1" applyBorder="1" applyAlignment="1">
      <alignment vertical="top" wrapText="1"/>
    </xf>
    <xf numFmtId="3" fontId="11" fillId="3" borderId="2" xfId="0" applyNumberFormat="1" applyFont="1" applyFill="1" applyBorder="1" applyAlignment="1">
      <alignment vertical="top" wrapText="1"/>
    </xf>
    <xf numFmtId="3" fontId="9" fillId="4" borderId="2" xfId="0" applyNumberFormat="1" applyFont="1" applyFill="1" applyBorder="1" applyAlignment="1">
      <alignment vertical="top"/>
    </xf>
    <xf numFmtId="3" fontId="11" fillId="3" borderId="2" xfId="0" applyNumberFormat="1" applyFont="1" applyFill="1" applyBorder="1" applyAlignment="1">
      <alignment vertical="top"/>
    </xf>
    <xf numFmtId="3" fontId="11" fillId="4" borderId="2" xfId="0" applyNumberFormat="1" applyFont="1" applyFill="1" applyBorder="1" applyAlignment="1">
      <alignment vertical="top"/>
    </xf>
    <xf numFmtId="0" fontId="18" fillId="0" borderId="0" xfId="0" applyFont="1" applyBorder="1"/>
    <xf numFmtId="0" fontId="11" fillId="4" borderId="0" xfId="0" applyFont="1" applyFill="1" applyBorder="1"/>
    <xf numFmtId="0" fontId="11" fillId="0" borderId="0" xfId="0" applyFont="1" applyBorder="1" applyAlignment="1">
      <alignment vertical="top"/>
    </xf>
    <xf numFmtId="0" fontId="11" fillId="4" borderId="0" xfId="0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9" fontId="6" fillId="0" borderId="0" xfId="1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3" fontId="11" fillId="5" borderId="15" xfId="0" applyNumberFormat="1" applyFont="1" applyFill="1" applyBorder="1" applyAlignment="1">
      <alignment vertical="top" wrapText="1"/>
    </xf>
    <xf numFmtId="3" fontId="11" fillId="5" borderId="16" xfId="0" applyNumberFormat="1" applyFont="1" applyFill="1" applyBorder="1" applyAlignment="1">
      <alignment vertical="top" wrapText="1"/>
    </xf>
    <xf numFmtId="3" fontId="11" fillId="5" borderId="17" xfId="0" applyNumberFormat="1" applyFont="1" applyFill="1" applyBorder="1" applyAlignment="1">
      <alignment vertical="top" wrapText="1"/>
    </xf>
    <xf numFmtId="3" fontId="6" fillId="6" borderId="1" xfId="0" applyNumberFormat="1" applyFont="1" applyFill="1" applyBorder="1" applyAlignment="1">
      <alignment vertical="top"/>
    </xf>
    <xf numFmtId="3" fontId="11" fillId="5" borderId="12" xfId="0" applyNumberFormat="1" applyFont="1" applyFill="1" applyBorder="1" applyAlignment="1">
      <alignment vertical="top" wrapText="1"/>
    </xf>
    <xf numFmtId="3" fontId="11" fillId="5" borderId="13" xfId="0" applyNumberFormat="1" applyFont="1" applyFill="1" applyBorder="1" applyAlignment="1">
      <alignment vertical="top" wrapText="1"/>
    </xf>
    <xf numFmtId="3" fontId="11" fillId="5" borderId="14" xfId="0" applyNumberFormat="1" applyFont="1" applyFill="1" applyBorder="1" applyAlignment="1">
      <alignment vertical="top" wrapText="1"/>
    </xf>
    <xf numFmtId="3" fontId="11" fillId="5" borderId="13" xfId="0" applyNumberFormat="1" applyFont="1" applyFill="1" applyBorder="1" applyAlignment="1">
      <alignment vertical="top"/>
    </xf>
    <xf numFmtId="3" fontId="11" fillId="5" borderId="14" xfId="0" applyNumberFormat="1" applyFont="1" applyFill="1" applyBorder="1" applyAlignment="1">
      <alignment vertical="top"/>
    </xf>
    <xf numFmtId="3" fontId="11" fillId="5" borderId="12" xfId="0" applyNumberFormat="1" applyFont="1" applyFill="1" applyBorder="1" applyAlignment="1">
      <alignment vertical="top"/>
    </xf>
    <xf numFmtId="3" fontId="6" fillId="5" borderId="1" xfId="0" applyNumberFormat="1" applyFont="1" applyFill="1" applyBorder="1" applyAlignment="1">
      <alignment vertical="top"/>
    </xf>
    <xf numFmtId="3" fontId="6" fillId="5" borderId="2" xfId="0" applyNumberFormat="1" applyFont="1" applyFill="1" applyBorder="1" applyAlignment="1">
      <alignment vertical="top"/>
    </xf>
    <xf numFmtId="3" fontId="11" fillId="5" borderId="10" xfId="0" applyNumberFormat="1" applyFont="1" applyFill="1" applyBorder="1" applyAlignment="1">
      <alignment vertical="top"/>
    </xf>
    <xf numFmtId="3" fontId="11" fillId="5" borderId="1" xfId="0" applyNumberFormat="1" applyFont="1" applyFill="1" applyBorder="1" applyAlignment="1">
      <alignment vertical="top"/>
    </xf>
    <xf numFmtId="3" fontId="11" fillId="5" borderId="21" xfId="0" applyNumberFormat="1" applyFont="1" applyFill="1" applyBorder="1" applyAlignment="1">
      <alignment vertical="top"/>
    </xf>
    <xf numFmtId="3" fontId="11" fillId="5" borderId="2" xfId="0" applyNumberFormat="1" applyFont="1" applyFill="1" applyBorder="1" applyAlignment="1">
      <alignment vertical="top"/>
    </xf>
    <xf numFmtId="0" fontId="11" fillId="5" borderId="0" xfId="0" applyFont="1" applyFill="1" applyBorder="1" applyAlignment="1">
      <alignment vertical="top"/>
    </xf>
    <xf numFmtId="0" fontId="11" fillId="5" borderId="2" xfId="0" applyFont="1" applyFill="1" applyBorder="1" applyAlignment="1">
      <alignment vertical="top"/>
    </xf>
    <xf numFmtId="3" fontId="11" fillId="6" borderId="15" xfId="0" applyNumberFormat="1" applyFont="1" applyFill="1" applyBorder="1" applyAlignment="1">
      <alignment vertical="top" wrapText="1"/>
    </xf>
    <xf numFmtId="3" fontId="11" fillId="6" borderId="16" xfId="0" applyNumberFormat="1" applyFont="1" applyFill="1" applyBorder="1" applyAlignment="1">
      <alignment vertical="top" wrapText="1"/>
    </xf>
    <xf numFmtId="3" fontId="11" fillId="6" borderId="17" xfId="0" applyNumberFormat="1" applyFont="1" applyFill="1" applyBorder="1" applyAlignment="1">
      <alignment vertical="top" wrapText="1"/>
    </xf>
    <xf numFmtId="3" fontId="15" fillId="6" borderId="3" xfId="0" applyNumberFormat="1" applyFont="1" applyFill="1" applyBorder="1" applyAlignment="1">
      <alignment vertical="top"/>
    </xf>
    <xf numFmtId="3" fontId="11" fillId="3" borderId="30" xfId="0" applyNumberFormat="1" applyFont="1" applyFill="1" applyBorder="1" applyAlignment="1">
      <alignment vertical="top" wrapText="1"/>
    </xf>
    <xf numFmtId="3" fontId="11" fillId="6" borderId="21" xfId="0" applyNumberFormat="1" applyFont="1" applyFill="1" applyBorder="1" applyAlignment="1">
      <alignment vertical="top"/>
    </xf>
    <xf numFmtId="0" fontId="18" fillId="3" borderId="0" xfId="0" applyFont="1" applyFill="1" applyBorder="1" applyAlignment="1">
      <alignment horizontal="center"/>
    </xf>
    <xf numFmtId="3" fontId="15" fillId="3" borderId="16" xfId="0" applyNumberFormat="1" applyFont="1" applyFill="1" applyBorder="1" applyAlignment="1">
      <alignment vertical="top"/>
    </xf>
    <xf numFmtId="3" fontId="15" fillId="3" borderId="17" xfId="0" applyNumberFormat="1" applyFont="1" applyFill="1" applyBorder="1" applyAlignment="1">
      <alignment vertical="top"/>
    </xf>
    <xf numFmtId="3" fontId="15" fillId="6" borderId="16" xfId="0" applyNumberFormat="1" applyFont="1" applyFill="1" applyBorder="1" applyAlignment="1">
      <alignment vertical="top"/>
    </xf>
    <xf numFmtId="3" fontId="15" fillId="6" borderId="17" xfId="0" applyNumberFormat="1" applyFont="1" applyFill="1" applyBorder="1" applyAlignment="1">
      <alignment vertical="top"/>
    </xf>
    <xf numFmtId="3" fontId="15" fillId="6" borderId="26" xfId="0" applyNumberFormat="1" applyFont="1" applyFill="1" applyBorder="1" applyAlignment="1">
      <alignment vertical="top"/>
    </xf>
    <xf numFmtId="3" fontId="15" fillId="6" borderId="27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0" xfId="0" applyFont="1" applyAlignment="1">
      <alignment vertical="top"/>
    </xf>
    <xf numFmtId="3" fontId="15" fillId="3" borderId="21" xfId="0" applyNumberFormat="1" applyFont="1" applyFill="1" applyBorder="1" applyAlignment="1">
      <alignment vertical="top"/>
    </xf>
    <xf numFmtId="3" fontId="11" fillId="6" borderId="12" xfId="0" applyNumberFormat="1" applyFont="1" applyFill="1" applyBorder="1" applyAlignment="1">
      <alignment vertical="top"/>
    </xf>
    <xf numFmtId="3" fontId="11" fillId="6" borderId="1" xfId="0" applyNumberFormat="1" applyFont="1" applyFill="1" applyBorder="1" applyAlignment="1">
      <alignment vertical="top" wrapText="1"/>
    </xf>
    <xf numFmtId="3" fontId="6" fillId="6" borderId="1" xfId="0" applyNumberFormat="1" applyFont="1" applyFill="1" applyBorder="1" applyAlignment="1">
      <alignment vertical="top" wrapText="1"/>
    </xf>
    <xf numFmtId="3" fontId="15" fillId="6" borderId="21" xfId="0" applyNumberFormat="1" applyFont="1" applyFill="1" applyBorder="1" applyAlignment="1">
      <alignment vertical="top"/>
    </xf>
    <xf numFmtId="3" fontId="11" fillId="6" borderId="13" xfId="0" applyNumberFormat="1" applyFont="1" applyFill="1" applyBorder="1" applyAlignment="1">
      <alignment vertical="top"/>
    </xf>
    <xf numFmtId="3" fontId="11" fillId="6" borderId="14" xfId="0" applyNumberFormat="1" applyFont="1" applyFill="1" applyBorder="1" applyAlignment="1">
      <alignment vertical="top"/>
    </xf>
    <xf numFmtId="3" fontId="11" fillId="6" borderId="12" xfId="0" applyNumberFormat="1" applyFont="1" applyFill="1" applyBorder="1" applyAlignment="1">
      <alignment vertical="top" wrapText="1"/>
    </xf>
    <xf numFmtId="3" fontId="11" fillId="6" borderId="13" xfId="0" applyNumberFormat="1" applyFont="1" applyFill="1" applyBorder="1" applyAlignment="1">
      <alignment vertical="top" wrapText="1"/>
    </xf>
    <xf numFmtId="3" fontId="11" fillId="6" borderId="14" xfId="0" applyNumberFormat="1" applyFont="1" applyFill="1" applyBorder="1" applyAlignment="1">
      <alignment vertical="top" wrapText="1"/>
    </xf>
    <xf numFmtId="3" fontId="6" fillId="6" borderId="2" xfId="0" applyNumberFormat="1" applyFont="1" applyFill="1" applyBorder="1" applyAlignment="1">
      <alignment vertical="top" wrapText="1"/>
    </xf>
    <xf numFmtId="3" fontId="11" fillId="6" borderId="21" xfId="0" applyNumberFormat="1" applyFont="1" applyFill="1" applyBorder="1" applyAlignment="1">
      <alignment vertical="top" wrapText="1"/>
    </xf>
    <xf numFmtId="3" fontId="11" fillId="6" borderId="10" xfId="0" applyNumberFormat="1" applyFont="1" applyFill="1" applyBorder="1" applyAlignment="1">
      <alignment vertical="top" wrapText="1"/>
    </xf>
    <xf numFmtId="3" fontId="11" fillId="6" borderId="2" xfId="0" applyNumberFormat="1" applyFont="1" applyFill="1" applyBorder="1" applyAlignment="1">
      <alignment vertical="top" wrapText="1"/>
    </xf>
    <xf numFmtId="0" fontId="11" fillId="6" borderId="0" xfId="0" applyFont="1" applyFill="1" applyBorder="1" applyAlignment="1">
      <alignment vertical="top"/>
    </xf>
    <xf numFmtId="0" fontId="11" fillId="6" borderId="2" xfId="0" applyFont="1" applyFill="1" applyBorder="1" applyAlignment="1">
      <alignment vertical="top"/>
    </xf>
    <xf numFmtId="3" fontId="6" fillId="5" borderId="2" xfId="0" applyNumberFormat="1" applyFont="1" applyFill="1" applyBorder="1" applyAlignment="1">
      <alignment vertical="top" wrapText="1"/>
    </xf>
    <xf numFmtId="3" fontId="6" fillId="5" borderId="1" xfId="0" applyNumberFormat="1" applyFont="1" applyFill="1" applyBorder="1" applyAlignment="1">
      <alignment vertical="top" wrapText="1"/>
    </xf>
    <xf numFmtId="3" fontId="15" fillId="5" borderId="3" xfId="0" applyNumberFormat="1" applyFont="1" applyFill="1" applyBorder="1" applyAlignment="1">
      <alignment vertical="top"/>
    </xf>
    <xf numFmtId="3" fontId="11" fillId="5" borderId="21" xfId="0" applyNumberFormat="1" applyFont="1" applyFill="1" applyBorder="1" applyAlignment="1">
      <alignment vertical="top" wrapText="1"/>
    </xf>
    <xf numFmtId="3" fontId="15" fillId="5" borderId="17" xfId="0" applyNumberFormat="1" applyFont="1" applyFill="1" applyBorder="1" applyAlignment="1">
      <alignment vertical="top"/>
    </xf>
    <xf numFmtId="3" fontId="11" fillId="5" borderId="10" xfId="0" applyNumberFormat="1" applyFont="1" applyFill="1" applyBorder="1" applyAlignment="1">
      <alignment vertical="top" wrapText="1"/>
    </xf>
    <xf numFmtId="3" fontId="11" fillId="5" borderId="1" xfId="0" applyNumberFormat="1" applyFont="1" applyFill="1" applyBorder="1" applyAlignment="1">
      <alignment vertical="top" wrapText="1"/>
    </xf>
    <xf numFmtId="3" fontId="11" fillId="5" borderId="2" xfId="0" applyNumberFormat="1" applyFont="1" applyFill="1" applyBorder="1" applyAlignment="1">
      <alignment vertical="top" wrapText="1"/>
    </xf>
    <xf numFmtId="3" fontId="15" fillId="5" borderId="21" xfId="0" applyNumberFormat="1" applyFont="1" applyFill="1" applyBorder="1" applyAlignment="1">
      <alignment vertical="top"/>
    </xf>
    <xf numFmtId="0" fontId="16" fillId="0" borderId="0" xfId="0" applyFont="1" applyAlignment="1">
      <alignment horizontal="left" vertical="top" wrapText="1"/>
    </xf>
    <xf numFmtId="3" fontId="11" fillId="4" borderId="31" xfId="0" applyNumberFormat="1" applyFont="1" applyFill="1" applyBorder="1" applyAlignment="1">
      <alignment vertical="top" wrapText="1"/>
    </xf>
    <xf numFmtId="3" fontId="11" fillId="3" borderId="31" xfId="0" applyNumberFormat="1" applyFont="1" applyFill="1" applyBorder="1" applyAlignment="1">
      <alignment vertical="top" wrapText="1"/>
    </xf>
    <xf numFmtId="3" fontId="11" fillId="4" borderId="31" xfId="0" applyNumberFormat="1" applyFont="1" applyFill="1" applyBorder="1" applyAlignment="1">
      <alignment vertical="top"/>
    </xf>
    <xf numFmtId="3" fontId="11" fillId="3" borderId="31" xfId="0" applyNumberFormat="1" applyFont="1" applyFill="1" applyBorder="1" applyAlignment="1">
      <alignment vertical="top"/>
    </xf>
    <xf numFmtId="3" fontId="11" fillId="6" borderId="31" xfId="0" applyNumberFormat="1" applyFont="1" applyFill="1" applyBorder="1" applyAlignment="1">
      <alignment vertical="top"/>
    </xf>
    <xf numFmtId="3" fontId="11" fillId="5" borderId="31" xfId="0" applyNumberFormat="1" applyFont="1" applyFill="1" applyBorder="1" applyAlignment="1">
      <alignment vertical="top" wrapText="1"/>
    </xf>
    <xf numFmtId="3" fontId="11" fillId="6" borderId="31" xfId="0" applyNumberFormat="1" applyFont="1" applyFill="1" applyBorder="1" applyAlignment="1">
      <alignment vertical="top" wrapText="1"/>
    </xf>
    <xf numFmtId="3" fontId="11" fillId="4" borderId="32" xfId="0" applyNumberFormat="1" applyFont="1" applyFill="1" applyBorder="1" applyAlignment="1">
      <alignment vertical="top" wrapText="1"/>
    </xf>
    <xf numFmtId="3" fontId="11" fillId="5" borderId="31" xfId="0" applyNumberFormat="1" applyFont="1" applyFill="1" applyBorder="1" applyAlignment="1">
      <alignment vertical="top"/>
    </xf>
    <xf numFmtId="3" fontId="11" fillId="4" borderId="28" xfId="0" applyNumberFormat="1" applyFont="1" applyFill="1" applyBorder="1" applyAlignment="1">
      <alignment vertical="top" wrapText="1"/>
    </xf>
    <xf numFmtId="3" fontId="11" fillId="3" borderId="33" xfId="0" applyNumberFormat="1" applyFont="1" applyFill="1" applyBorder="1" applyAlignment="1">
      <alignment vertical="top" wrapText="1"/>
    </xf>
    <xf numFmtId="3" fontId="11" fillId="4" borderId="28" xfId="0" applyNumberFormat="1" applyFont="1" applyFill="1" applyBorder="1" applyAlignment="1">
      <alignment vertical="top"/>
    </xf>
    <xf numFmtId="3" fontId="11" fillId="3" borderId="28" xfId="0" applyNumberFormat="1" applyFont="1" applyFill="1" applyBorder="1" applyAlignment="1">
      <alignment vertical="top"/>
    </xf>
    <xf numFmtId="3" fontId="11" fillId="5" borderId="28" xfId="0" applyNumberFormat="1" applyFont="1" applyFill="1" applyBorder="1" applyAlignment="1">
      <alignment vertical="top" wrapText="1"/>
    </xf>
    <xf numFmtId="3" fontId="11" fillId="6" borderId="28" xfId="0" applyNumberFormat="1" applyFont="1" applyFill="1" applyBorder="1" applyAlignment="1">
      <alignment vertical="top" wrapText="1"/>
    </xf>
    <xf numFmtId="3" fontId="11" fillId="5" borderId="28" xfId="0" applyNumberFormat="1" applyFont="1" applyFill="1" applyBorder="1" applyAlignment="1">
      <alignment vertical="top"/>
    </xf>
    <xf numFmtId="3" fontId="11" fillId="4" borderId="24" xfId="0" applyNumberFormat="1" applyFont="1" applyFill="1" applyBorder="1" applyAlignment="1">
      <alignment vertical="top" wrapText="1"/>
    </xf>
    <xf numFmtId="0" fontId="18" fillId="3" borderId="29" xfId="0" applyFont="1" applyFill="1" applyBorder="1" applyAlignment="1">
      <alignment horizontal="center"/>
    </xf>
    <xf numFmtId="3" fontId="11" fillId="3" borderId="34" xfId="0" applyNumberFormat="1" applyFont="1" applyFill="1" applyBorder="1" applyAlignment="1">
      <alignment vertical="top" wrapText="1"/>
    </xf>
    <xf numFmtId="3" fontId="11" fillId="4" borderId="34" xfId="0" applyNumberFormat="1" applyFont="1" applyFill="1" applyBorder="1" applyAlignment="1">
      <alignment vertical="top"/>
    </xf>
    <xf numFmtId="3" fontId="11" fillId="3" borderId="34" xfId="0" applyNumberFormat="1" applyFont="1" applyFill="1" applyBorder="1" applyAlignment="1">
      <alignment vertical="top"/>
    </xf>
    <xf numFmtId="3" fontId="11" fillId="5" borderId="34" xfId="0" applyNumberFormat="1" applyFont="1" applyFill="1" applyBorder="1" applyAlignment="1">
      <alignment vertical="top" wrapText="1"/>
    </xf>
    <xf numFmtId="3" fontId="11" fillId="6" borderId="34" xfId="0" applyNumberFormat="1" applyFont="1" applyFill="1" applyBorder="1" applyAlignment="1">
      <alignment vertical="top" wrapText="1"/>
    </xf>
    <xf numFmtId="3" fontId="11" fillId="5" borderId="34" xfId="0" applyNumberFormat="1" applyFont="1" applyFill="1" applyBorder="1" applyAlignment="1">
      <alignment vertical="top"/>
    </xf>
    <xf numFmtId="3" fontId="11" fillId="4" borderId="3" xfId="0" applyNumberFormat="1" applyFont="1" applyFill="1" applyBorder="1" applyAlignment="1">
      <alignment vertical="top" wrapText="1"/>
    </xf>
    <xf numFmtId="3" fontId="11" fillId="5" borderId="3" xfId="0" applyNumberFormat="1" applyFont="1" applyFill="1" applyBorder="1" applyAlignment="1">
      <alignment vertical="top" wrapText="1"/>
    </xf>
    <xf numFmtId="3" fontId="11" fillId="4" borderId="3" xfId="0" applyNumberFormat="1" applyFont="1" applyFill="1" applyBorder="1" applyAlignment="1">
      <alignment vertical="top"/>
    </xf>
    <xf numFmtId="3" fontId="11" fillId="5" borderId="3" xfId="0" applyNumberFormat="1" applyFont="1" applyFill="1" applyBorder="1" applyAlignment="1">
      <alignment vertical="top"/>
    </xf>
    <xf numFmtId="3" fontId="11" fillId="6" borderId="3" xfId="0" applyNumberFormat="1" applyFont="1" applyFill="1" applyBorder="1" applyAlignment="1">
      <alignment vertical="top"/>
    </xf>
    <xf numFmtId="3" fontId="11" fillId="6" borderId="3" xfId="0" applyNumberFormat="1" applyFont="1" applyFill="1" applyBorder="1" applyAlignment="1">
      <alignment vertical="top" wrapText="1"/>
    </xf>
    <xf numFmtId="3" fontId="9" fillId="4" borderId="34" xfId="0" applyNumberFormat="1" applyFont="1" applyFill="1" applyBorder="1" applyAlignment="1">
      <alignment vertical="top"/>
    </xf>
    <xf numFmtId="3" fontId="11" fillId="4" borderId="37" xfId="0" applyNumberFormat="1" applyFont="1" applyFill="1" applyBorder="1" applyAlignment="1">
      <alignment vertical="top" wrapText="1"/>
    </xf>
    <xf numFmtId="3" fontId="11" fillId="4" borderId="35" xfId="0" applyNumberFormat="1" applyFont="1" applyFill="1" applyBorder="1" applyAlignment="1">
      <alignment vertical="top" wrapText="1"/>
    </xf>
    <xf numFmtId="3" fontId="11" fillId="4" borderId="30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wrapText="1"/>
    </xf>
    <xf numFmtId="0" fontId="18" fillId="3" borderId="43" xfId="0" applyFont="1" applyFill="1" applyBorder="1" applyAlignment="1">
      <alignment horizontal="center" wrapText="1"/>
    </xf>
    <xf numFmtId="3" fontId="11" fillId="6" borderId="44" xfId="0" applyNumberFormat="1" applyFont="1" applyFill="1" applyBorder="1" applyAlignment="1">
      <alignment vertical="top" wrapText="1"/>
    </xf>
    <xf numFmtId="3" fontId="6" fillId="5" borderId="45" xfId="0" applyNumberFormat="1" applyFont="1" applyFill="1" applyBorder="1" applyAlignment="1">
      <alignment vertical="top"/>
    </xf>
    <xf numFmtId="3" fontId="11" fillId="5" borderId="44" xfId="0" applyNumberFormat="1" applyFont="1" applyFill="1" applyBorder="1" applyAlignment="1">
      <alignment vertical="top"/>
    </xf>
    <xf numFmtId="3" fontId="6" fillId="6" borderId="45" xfId="0" applyNumberFormat="1" applyFont="1" applyFill="1" applyBorder="1" applyAlignment="1">
      <alignment vertical="top"/>
    </xf>
    <xf numFmtId="3" fontId="11" fillId="6" borderId="44" xfId="0" applyNumberFormat="1" applyFont="1" applyFill="1" applyBorder="1" applyAlignment="1">
      <alignment vertical="top"/>
    </xf>
    <xf numFmtId="3" fontId="6" fillId="6" borderId="45" xfId="0" applyNumberFormat="1" applyFont="1" applyFill="1" applyBorder="1" applyAlignment="1">
      <alignment vertical="top" wrapText="1"/>
    </xf>
    <xf numFmtId="3" fontId="6" fillId="5" borderId="45" xfId="0" applyNumberFormat="1" applyFont="1" applyFill="1" applyBorder="1" applyAlignment="1">
      <alignment vertical="top" wrapText="1"/>
    </xf>
    <xf numFmtId="3" fontId="11" fillId="5" borderId="44" xfId="0" applyNumberFormat="1" applyFont="1" applyFill="1" applyBorder="1" applyAlignment="1">
      <alignment vertical="top" wrapText="1"/>
    </xf>
    <xf numFmtId="3" fontId="6" fillId="2" borderId="46" xfId="0" applyNumberFormat="1" applyFont="1" applyFill="1" applyBorder="1" applyAlignment="1">
      <alignment vertical="top"/>
    </xf>
    <xf numFmtId="3" fontId="6" fillId="2" borderId="47" xfId="0" applyNumberFormat="1" applyFont="1" applyFill="1" applyBorder="1" applyAlignment="1">
      <alignment vertical="top"/>
    </xf>
    <xf numFmtId="0" fontId="11" fillId="6" borderId="50" xfId="0" applyFont="1" applyFill="1" applyBorder="1"/>
    <xf numFmtId="0" fontId="11" fillId="5" borderId="50" xfId="0" applyFont="1" applyFill="1" applyBorder="1"/>
    <xf numFmtId="3" fontId="6" fillId="2" borderId="51" xfId="0" applyNumberFormat="1" applyFont="1" applyFill="1" applyBorder="1" applyAlignment="1">
      <alignment vertical="top"/>
    </xf>
    <xf numFmtId="3" fontId="6" fillId="2" borderId="54" xfId="0" applyNumberFormat="1" applyFont="1" applyFill="1" applyBorder="1" applyAlignment="1">
      <alignment vertical="top"/>
    </xf>
    <xf numFmtId="9" fontId="6" fillId="5" borderId="52" xfId="1" applyFont="1" applyFill="1" applyBorder="1" applyAlignment="1">
      <alignment vertical="top"/>
    </xf>
    <xf numFmtId="3" fontId="6" fillId="4" borderId="45" xfId="0" applyNumberFormat="1" applyFont="1" applyFill="1" applyBorder="1" applyAlignment="1">
      <alignment vertical="top"/>
    </xf>
    <xf numFmtId="3" fontId="6" fillId="3" borderId="45" xfId="0" applyNumberFormat="1" applyFont="1" applyFill="1" applyBorder="1" applyAlignment="1">
      <alignment vertical="top"/>
    </xf>
    <xf numFmtId="3" fontId="6" fillId="3" borderId="45" xfId="0" applyNumberFormat="1" applyFont="1" applyFill="1" applyBorder="1" applyAlignment="1">
      <alignment vertical="top" wrapText="1"/>
    </xf>
    <xf numFmtId="3" fontId="6" fillId="4" borderId="45" xfId="0" applyNumberFormat="1" applyFont="1" applyFill="1" applyBorder="1" applyAlignment="1">
      <alignment vertical="top" wrapText="1"/>
    </xf>
    <xf numFmtId="3" fontId="6" fillId="2" borderId="55" xfId="0" applyNumberFormat="1" applyFont="1" applyFill="1" applyBorder="1" applyAlignment="1">
      <alignment vertical="top"/>
    </xf>
    <xf numFmtId="3" fontId="11" fillId="6" borderId="50" xfId="0" applyNumberFormat="1" applyFont="1" applyFill="1" applyBorder="1" applyAlignment="1">
      <alignment vertical="top"/>
    </xf>
    <xf numFmtId="3" fontId="6" fillId="3" borderId="57" xfId="0" applyNumberFormat="1" applyFont="1" applyFill="1" applyBorder="1" applyAlignment="1">
      <alignment vertical="top"/>
    </xf>
    <xf numFmtId="3" fontId="6" fillId="2" borderId="56" xfId="0" applyNumberFormat="1" applyFont="1" applyFill="1" applyBorder="1" applyAlignment="1">
      <alignment vertical="top"/>
    </xf>
    <xf numFmtId="0" fontId="18" fillId="3" borderId="42" xfId="0" applyFont="1" applyFill="1" applyBorder="1" applyAlignment="1">
      <alignment horizontal="center"/>
    </xf>
    <xf numFmtId="3" fontId="11" fillId="3" borderId="58" xfId="0" applyNumberFormat="1" applyFont="1" applyFill="1" applyBorder="1" applyAlignment="1">
      <alignment vertical="top" wrapText="1"/>
    </xf>
    <xf numFmtId="3" fontId="11" fillId="3" borderId="44" xfId="0" applyNumberFormat="1" applyFont="1" applyFill="1" applyBorder="1" applyAlignment="1">
      <alignment vertical="top"/>
    </xf>
    <xf numFmtId="3" fontId="6" fillId="5" borderId="57" xfId="0" applyNumberFormat="1" applyFont="1" applyFill="1" applyBorder="1" applyAlignment="1">
      <alignment vertical="top"/>
    </xf>
    <xf numFmtId="3" fontId="11" fillId="5" borderId="50" xfId="0" applyNumberFormat="1" applyFont="1" applyFill="1" applyBorder="1" applyAlignment="1">
      <alignment vertical="top"/>
    </xf>
    <xf numFmtId="3" fontId="6" fillId="2" borderId="60" xfId="0" applyNumberFormat="1" applyFont="1" applyFill="1" applyBorder="1" applyAlignment="1">
      <alignment vertical="top"/>
    </xf>
    <xf numFmtId="3" fontId="15" fillId="6" borderId="10" xfId="0" applyNumberFormat="1" applyFont="1" applyFill="1" applyBorder="1" applyAlignment="1">
      <alignment vertical="top"/>
    </xf>
    <xf numFmtId="3" fontId="6" fillId="0" borderId="2" xfId="0" applyNumberFormat="1" applyFont="1" applyFill="1" applyBorder="1" applyAlignment="1">
      <alignment vertical="top"/>
    </xf>
    <xf numFmtId="3" fontId="6" fillId="0" borderId="1" xfId="0" applyNumberFormat="1" applyFont="1" applyFill="1" applyBorder="1" applyAlignment="1">
      <alignment vertical="top"/>
    </xf>
    <xf numFmtId="0" fontId="11" fillId="3" borderId="62" xfId="0" applyFont="1" applyFill="1" applyBorder="1"/>
    <xf numFmtId="0" fontId="18" fillId="3" borderId="6" xfId="0" applyFont="1" applyFill="1" applyBorder="1"/>
    <xf numFmtId="0" fontId="11" fillId="4" borderId="50" xfId="0" applyFont="1" applyFill="1" applyBorder="1"/>
    <xf numFmtId="0" fontId="11" fillId="3" borderId="50" xfId="0" applyFont="1" applyFill="1" applyBorder="1"/>
    <xf numFmtId="0" fontId="6" fillId="2" borderId="50" xfId="0" applyFont="1" applyFill="1" applyBorder="1" applyAlignment="1">
      <alignment vertical="top"/>
    </xf>
    <xf numFmtId="3" fontId="11" fillId="4" borderId="59" xfId="0" applyNumberFormat="1" applyFont="1" applyFill="1" applyBorder="1" applyAlignment="1">
      <alignment vertical="top" wrapText="1"/>
    </xf>
    <xf numFmtId="3" fontId="11" fillId="3" borderId="59" xfId="0" applyNumberFormat="1" applyFont="1" applyFill="1" applyBorder="1" applyAlignment="1">
      <alignment vertical="top" wrapText="1"/>
    </xf>
    <xf numFmtId="3" fontId="11" fillId="4" borderId="59" xfId="0" applyNumberFormat="1" applyFont="1" applyFill="1" applyBorder="1" applyAlignment="1">
      <alignment vertical="top"/>
    </xf>
    <xf numFmtId="3" fontId="11" fillId="3" borderId="59" xfId="0" applyNumberFormat="1" applyFont="1" applyFill="1" applyBorder="1" applyAlignment="1">
      <alignment vertical="top"/>
    </xf>
    <xf numFmtId="3" fontId="11" fillId="5" borderId="59" xfId="0" applyNumberFormat="1" applyFont="1" applyFill="1" applyBorder="1" applyAlignment="1">
      <alignment vertical="top" wrapText="1"/>
    </xf>
    <xf numFmtId="3" fontId="11" fillId="6" borderId="59" xfId="0" applyNumberFormat="1" applyFont="1" applyFill="1" applyBorder="1" applyAlignment="1">
      <alignment vertical="top" wrapText="1"/>
    </xf>
    <xf numFmtId="9" fontId="6" fillId="6" borderId="52" xfId="1" applyFont="1" applyFill="1" applyBorder="1" applyAlignment="1">
      <alignment vertical="top"/>
    </xf>
    <xf numFmtId="3" fontId="6" fillId="2" borderId="64" xfId="0" applyNumberFormat="1" applyFont="1" applyFill="1" applyBorder="1" applyAlignment="1">
      <alignment vertical="top"/>
    </xf>
    <xf numFmtId="3" fontId="6" fillId="2" borderId="65" xfId="0" applyNumberFormat="1" applyFont="1" applyFill="1" applyBorder="1" applyAlignment="1">
      <alignment vertical="top"/>
    </xf>
    <xf numFmtId="3" fontId="6" fillId="2" borderId="66" xfId="0" applyNumberFormat="1" applyFont="1" applyFill="1" applyBorder="1" applyAlignment="1">
      <alignment vertical="top"/>
    </xf>
    <xf numFmtId="3" fontId="6" fillId="2" borderId="67" xfId="0" applyNumberFormat="1" applyFont="1" applyFill="1" applyBorder="1" applyAlignment="1">
      <alignment vertical="top"/>
    </xf>
    <xf numFmtId="3" fontId="6" fillId="2" borderId="68" xfId="0" applyNumberFormat="1" applyFont="1" applyFill="1" applyBorder="1" applyAlignment="1">
      <alignment vertical="top"/>
    </xf>
    <xf numFmtId="3" fontId="11" fillId="4" borderId="34" xfId="0" applyNumberFormat="1" applyFont="1" applyFill="1" applyBorder="1" applyAlignment="1">
      <alignment vertical="top" wrapText="1"/>
    </xf>
    <xf numFmtId="3" fontId="6" fillId="2" borderId="70" xfId="0" applyNumberFormat="1" applyFont="1" applyFill="1" applyBorder="1" applyAlignment="1">
      <alignment vertical="top"/>
    </xf>
    <xf numFmtId="3" fontId="6" fillId="4" borderId="63" xfId="0" applyNumberFormat="1" applyFont="1" applyFill="1" applyBorder="1" applyAlignment="1">
      <alignment vertical="top" wrapText="1"/>
    </xf>
    <xf numFmtId="3" fontId="11" fillId="4" borderId="44" xfId="0" applyNumberFormat="1" applyFont="1" applyFill="1" applyBorder="1" applyAlignment="1">
      <alignment vertical="top" wrapText="1"/>
    </xf>
    <xf numFmtId="3" fontId="6" fillId="3" borderId="63" xfId="0" applyNumberFormat="1" applyFont="1" applyFill="1" applyBorder="1" applyAlignment="1">
      <alignment vertical="top" wrapText="1"/>
    </xf>
    <xf numFmtId="3" fontId="6" fillId="4" borderId="57" xfId="0" applyNumberFormat="1" applyFont="1" applyFill="1" applyBorder="1" applyAlignment="1">
      <alignment vertical="top"/>
    </xf>
    <xf numFmtId="3" fontId="11" fillId="4" borderId="44" xfId="0" applyNumberFormat="1" applyFont="1" applyFill="1" applyBorder="1" applyAlignment="1">
      <alignment vertical="top"/>
    </xf>
    <xf numFmtId="3" fontId="6" fillId="5" borderId="57" xfId="0" applyNumberFormat="1" applyFont="1" applyFill="1" applyBorder="1" applyAlignment="1">
      <alignment vertical="top" wrapText="1"/>
    </xf>
    <xf numFmtId="3" fontId="6" fillId="6" borderId="57" xfId="0" applyNumberFormat="1" applyFont="1" applyFill="1" applyBorder="1" applyAlignment="1">
      <alignment vertical="top" wrapText="1"/>
    </xf>
    <xf numFmtId="3" fontId="6" fillId="5" borderId="63" xfId="0" applyNumberFormat="1" applyFont="1" applyFill="1" applyBorder="1" applyAlignment="1">
      <alignment vertical="top" wrapText="1"/>
    </xf>
    <xf numFmtId="3" fontId="11" fillId="5" borderId="59" xfId="0" applyNumberFormat="1" applyFont="1" applyFill="1" applyBorder="1" applyAlignment="1">
      <alignment vertical="top"/>
    </xf>
    <xf numFmtId="0" fontId="18" fillId="3" borderId="71" xfId="0" applyFont="1" applyFill="1" applyBorder="1" applyAlignment="1">
      <alignment horizontal="center"/>
    </xf>
    <xf numFmtId="0" fontId="18" fillId="3" borderId="49" xfId="0" applyFont="1" applyFill="1" applyBorder="1" applyAlignment="1">
      <alignment horizontal="center" wrapText="1"/>
    </xf>
    <xf numFmtId="3" fontId="11" fillId="4" borderId="50" xfId="0" applyNumberFormat="1" applyFont="1" applyFill="1" applyBorder="1" applyAlignment="1">
      <alignment vertical="top" wrapText="1"/>
    </xf>
    <xf numFmtId="3" fontId="11" fillId="5" borderId="50" xfId="0" applyNumberFormat="1" applyFont="1" applyFill="1" applyBorder="1" applyAlignment="1">
      <alignment vertical="top" wrapText="1"/>
    </xf>
    <xf numFmtId="3" fontId="11" fillId="4" borderId="50" xfId="0" applyNumberFormat="1" applyFont="1" applyFill="1" applyBorder="1" applyAlignment="1">
      <alignment vertical="top"/>
    </xf>
    <xf numFmtId="3" fontId="11" fillId="6" borderId="50" xfId="0" applyNumberFormat="1" applyFont="1" applyFill="1" applyBorder="1" applyAlignment="1">
      <alignment vertical="top" wrapText="1"/>
    </xf>
    <xf numFmtId="3" fontId="6" fillId="2" borderId="74" xfId="0" applyNumberFormat="1" applyFont="1" applyFill="1" applyBorder="1" applyAlignment="1">
      <alignment vertical="top"/>
    </xf>
    <xf numFmtId="3" fontId="6" fillId="2" borderId="48" xfId="0" applyNumberFormat="1" applyFont="1" applyFill="1" applyBorder="1" applyAlignment="1">
      <alignment vertical="top"/>
    </xf>
    <xf numFmtId="3" fontId="6" fillId="2" borderId="75" xfId="0" applyNumberFormat="1" applyFont="1" applyFill="1" applyBorder="1" applyAlignment="1">
      <alignment vertical="top"/>
    </xf>
    <xf numFmtId="3" fontId="6" fillId="4" borderId="1" xfId="0" applyNumberFormat="1" applyFont="1" applyFill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3" fontId="6" fillId="4" borderId="1" xfId="0" applyNumberFormat="1" applyFont="1" applyFill="1" applyBorder="1" applyAlignment="1">
      <alignment horizontal="right" vertical="top"/>
    </xf>
    <xf numFmtId="3" fontId="6" fillId="5" borderId="1" xfId="0" applyNumberFormat="1" applyFont="1" applyFill="1" applyBorder="1" applyAlignment="1">
      <alignment horizontal="right" vertical="top"/>
    </xf>
    <xf numFmtId="3" fontId="6" fillId="6" borderId="1" xfId="0" applyNumberFormat="1" applyFont="1" applyFill="1" applyBorder="1" applyAlignment="1">
      <alignment horizontal="right" vertical="top"/>
    </xf>
    <xf numFmtId="3" fontId="6" fillId="6" borderId="1" xfId="0" applyNumberFormat="1" applyFont="1" applyFill="1" applyBorder="1" applyAlignment="1">
      <alignment horizontal="right" vertical="top" wrapText="1"/>
    </xf>
    <xf numFmtId="3" fontId="15" fillId="6" borderId="50" xfId="0" applyNumberFormat="1" applyFont="1" applyFill="1" applyBorder="1" applyAlignment="1">
      <alignment vertical="top"/>
    </xf>
    <xf numFmtId="3" fontId="15" fillId="5" borderId="50" xfId="0" applyNumberFormat="1" applyFont="1" applyFill="1" applyBorder="1" applyAlignment="1">
      <alignment vertical="top"/>
    </xf>
    <xf numFmtId="3" fontId="15" fillId="5" borderId="10" xfId="0" applyNumberFormat="1" applyFont="1" applyFill="1" applyBorder="1" applyAlignment="1">
      <alignment vertical="top"/>
    </xf>
    <xf numFmtId="3" fontId="9" fillId="4" borderId="59" xfId="0" applyNumberFormat="1" applyFont="1" applyFill="1" applyBorder="1" applyAlignment="1">
      <alignment vertical="top"/>
    </xf>
    <xf numFmtId="3" fontId="6" fillId="6" borderId="79" xfId="0" applyNumberFormat="1" applyFont="1" applyFill="1" applyBorder="1" applyAlignment="1">
      <alignment vertical="top"/>
    </xf>
    <xf numFmtId="3" fontId="6" fillId="3" borderId="80" xfId="0" applyNumberFormat="1" applyFont="1" applyFill="1" applyBorder="1" applyAlignment="1">
      <alignment vertical="top"/>
    </xf>
    <xf numFmtId="3" fontId="6" fillId="6" borderId="80" xfId="0" applyNumberFormat="1" applyFont="1" applyFill="1" applyBorder="1" applyAlignment="1">
      <alignment vertical="top"/>
    </xf>
    <xf numFmtId="3" fontId="15" fillId="6" borderId="38" xfId="0" applyNumberFormat="1" applyFont="1" applyFill="1" applyBorder="1" applyAlignment="1">
      <alignment vertical="top"/>
    </xf>
    <xf numFmtId="3" fontId="11" fillId="4" borderId="52" xfId="0" applyNumberFormat="1" applyFont="1" applyFill="1" applyBorder="1" applyAlignment="1">
      <alignment vertical="top" wrapText="1"/>
    </xf>
    <xf numFmtId="3" fontId="6" fillId="3" borderId="57" xfId="0" applyNumberFormat="1" applyFont="1" applyFill="1" applyBorder="1" applyAlignment="1">
      <alignment vertical="top" wrapText="1"/>
    </xf>
    <xf numFmtId="3" fontId="11" fillId="3" borderId="52" xfId="0" applyNumberFormat="1" applyFont="1" applyFill="1" applyBorder="1" applyAlignment="1">
      <alignment vertical="top" wrapText="1"/>
    </xf>
    <xf numFmtId="3" fontId="11" fillId="4" borderId="52" xfId="0" applyNumberFormat="1" applyFont="1" applyFill="1" applyBorder="1" applyAlignment="1">
      <alignment vertical="top"/>
    </xf>
    <xf numFmtId="3" fontId="11" fillId="3" borderId="52" xfId="0" applyNumberFormat="1" applyFont="1" applyFill="1" applyBorder="1" applyAlignment="1">
      <alignment vertical="top"/>
    </xf>
    <xf numFmtId="3" fontId="11" fillId="5" borderId="52" xfId="0" applyNumberFormat="1" applyFont="1" applyFill="1" applyBorder="1" applyAlignment="1">
      <alignment vertical="top" wrapText="1"/>
    </xf>
    <xf numFmtId="3" fontId="11" fillId="6" borderId="52" xfId="0" applyNumberFormat="1" applyFont="1" applyFill="1" applyBorder="1" applyAlignment="1">
      <alignment vertical="top" wrapText="1"/>
    </xf>
    <xf numFmtId="3" fontId="11" fillId="5" borderId="52" xfId="0" applyNumberFormat="1" applyFont="1" applyFill="1" applyBorder="1" applyAlignment="1">
      <alignment vertical="top"/>
    </xf>
    <xf numFmtId="3" fontId="11" fillId="4" borderId="45" xfId="0" applyNumberFormat="1" applyFont="1" applyFill="1" applyBorder="1" applyAlignment="1">
      <alignment vertical="top"/>
    </xf>
    <xf numFmtId="3" fontId="6" fillId="2" borderId="83" xfId="0" applyNumberFormat="1" applyFont="1" applyFill="1" applyBorder="1" applyAlignment="1">
      <alignment vertical="top"/>
    </xf>
    <xf numFmtId="3" fontId="6" fillId="2" borderId="84" xfId="0" applyNumberFormat="1" applyFont="1" applyFill="1" applyBorder="1" applyAlignment="1">
      <alignment vertical="top"/>
    </xf>
    <xf numFmtId="0" fontId="6" fillId="4" borderId="54" xfId="0" applyFont="1" applyFill="1" applyBorder="1" applyAlignment="1">
      <alignment horizontal="center" vertical="center"/>
    </xf>
    <xf numFmtId="3" fontId="15" fillId="0" borderId="10" xfId="0" applyNumberFormat="1" applyFont="1" applyFill="1" applyBorder="1" applyAlignment="1">
      <alignment vertical="top"/>
    </xf>
    <xf numFmtId="3" fontId="6" fillId="7" borderId="61" xfId="0" applyNumberFormat="1" applyFont="1" applyFill="1" applyBorder="1" applyAlignment="1">
      <alignment vertical="top"/>
    </xf>
    <xf numFmtId="3" fontId="6" fillId="7" borderId="72" xfId="0" applyNumberFormat="1" applyFont="1" applyFill="1" applyBorder="1" applyAlignment="1">
      <alignment vertical="top"/>
    </xf>
    <xf numFmtId="3" fontId="6" fillId="7" borderId="73" xfId="0" applyNumberFormat="1" applyFont="1" applyFill="1" applyBorder="1" applyAlignment="1">
      <alignment vertical="top"/>
    </xf>
    <xf numFmtId="3" fontId="6" fillId="7" borderId="76" xfId="0" applyNumberFormat="1" applyFont="1" applyFill="1" applyBorder="1" applyAlignment="1">
      <alignment vertical="top"/>
    </xf>
    <xf numFmtId="3" fontId="6" fillId="8" borderId="68" xfId="0" applyNumberFormat="1" applyFont="1" applyFill="1" applyBorder="1" applyAlignment="1">
      <alignment vertical="top"/>
    </xf>
    <xf numFmtId="3" fontId="6" fillId="5" borderId="80" xfId="0" applyNumberFormat="1" applyFont="1" applyFill="1" applyBorder="1" applyAlignment="1">
      <alignment vertical="top"/>
    </xf>
    <xf numFmtId="3" fontId="15" fillId="5" borderId="16" xfId="0" applyNumberFormat="1" applyFont="1" applyFill="1" applyBorder="1" applyAlignment="1">
      <alignment vertical="top"/>
    </xf>
    <xf numFmtId="0" fontId="11" fillId="0" borderId="50" xfId="0" applyFont="1" applyFill="1" applyBorder="1"/>
    <xf numFmtId="3" fontId="22" fillId="0" borderId="0" xfId="0" applyNumberFormat="1" applyFont="1" applyFill="1" applyBorder="1" applyAlignment="1">
      <alignment vertical="top"/>
    </xf>
    <xf numFmtId="0" fontId="9" fillId="5" borderId="50" xfId="0" applyFont="1" applyFill="1" applyBorder="1"/>
    <xf numFmtId="3" fontId="6" fillId="5" borderId="77" xfId="0" applyNumberFormat="1" applyFont="1" applyFill="1" applyBorder="1" applyAlignment="1">
      <alignment vertical="top"/>
    </xf>
    <xf numFmtId="3" fontId="6" fillId="5" borderId="8" xfId="0" applyNumberFormat="1" applyFont="1" applyFill="1" applyBorder="1" applyAlignment="1">
      <alignment vertical="top"/>
    </xf>
    <xf numFmtId="3" fontId="6" fillId="5" borderId="9" xfId="0" applyNumberFormat="1" applyFont="1" applyFill="1" applyBorder="1" applyAlignment="1">
      <alignment vertical="top"/>
    </xf>
    <xf numFmtId="3" fontId="11" fillId="5" borderId="18" xfId="0" applyNumberFormat="1" applyFont="1" applyFill="1" applyBorder="1" applyAlignment="1">
      <alignment vertical="top"/>
    </xf>
    <xf numFmtId="3" fontId="11" fillId="5" borderId="19" xfId="0" applyNumberFormat="1" applyFont="1" applyFill="1" applyBorder="1" applyAlignment="1">
      <alignment vertical="top"/>
    </xf>
    <xf numFmtId="3" fontId="11" fillId="5" borderId="22" xfId="0" applyNumberFormat="1" applyFont="1" applyFill="1" applyBorder="1" applyAlignment="1">
      <alignment vertical="top"/>
    </xf>
    <xf numFmtId="3" fontId="11" fillId="5" borderId="78" xfId="0" applyNumberFormat="1" applyFont="1" applyFill="1" applyBorder="1" applyAlignment="1">
      <alignment vertical="top"/>
    </xf>
    <xf numFmtId="3" fontId="11" fillId="5" borderId="20" xfId="0" applyNumberFormat="1" applyFont="1" applyFill="1" applyBorder="1" applyAlignment="1">
      <alignment vertical="top"/>
    </xf>
    <xf numFmtId="3" fontId="11" fillId="5" borderId="2" xfId="0" applyNumberFormat="1" applyFont="1" applyFill="1" applyBorder="1" applyAlignment="1">
      <alignment horizontal="right" vertical="top"/>
    </xf>
    <xf numFmtId="3" fontId="11" fillId="0" borderId="12" xfId="0" applyNumberFormat="1" applyFont="1" applyFill="1" applyBorder="1" applyAlignment="1">
      <alignment vertical="top"/>
    </xf>
    <xf numFmtId="3" fontId="11" fillId="0" borderId="31" xfId="0" applyNumberFormat="1" applyFont="1" applyFill="1" applyBorder="1" applyAlignment="1">
      <alignment vertical="top"/>
    </xf>
    <xf numFmtId="3" fontId="11" fillId="0" borderId="13" xfId="0" applyNumberFormat="1" applyFont="1" applyFill="1" applyBorder="1" applyAlignment="1">
      <alignment vertical="top"/>
    </xf>
    <xf numFmtId="3" fontId="11" fillId="0" borderId="59" xfId="0" applyNumberFormat="1" applyFont="1" applyFill="1" applyBorder="1" applyAlignment="1">
      <alignment vertical="top"/>
    </xf>
    <xf numFmtId="3" fontId="11" fillId="0" borderId="34" xfId="0" applyNumberFormat="1" applyFont="1" applyFill="1" applyBorder="1" applyAlignment="1">
      <alignment vertical="top"/>
    </xf>
    <xf numFmtId="3" fontId="6" fillId="0" borderId="57" xfId="0" applyNumberFormat="1" applyFont="1" applyFill="1" applyBorder="1" applyAlignment="1">
      <alignment vertical="top"/>
    </xf>
    <xf numFmtId="3" fontId="11" fillId="0" borderId="14" xfId="0" applyNumberFormat="1" applyFont="1" applyFill="1" applyBorder="1" applyAlignment="1">
      <alignment vertical="top"/>
    </xf>
    <xf numFmtId="9" fontId="6" fillId="0" borderId="52" xfId="1" applyFont="1" applyFill="1" applyBorder="1" applyAlignment="1">
      <alignment vertical="top"/>
    </xf>
    <xf numFmtId="3" fontId="11" fillId="0" borderId="15" xfId="0" applyNumberFormat="1" applyFont="1" applyFill="1" applyBorder="1" applyAlignment="1">
      <alignment vertical="top"/>
    </xf>
    <xf numFmtId="3" fontId="11" fillId="0" borderId="28" xfId="0" applyNumberFormat="1" applyFont="1" applyFill="1" applyBorder="1" applyAlignment="1">
      <alignment vertical="top"/>
    </xf>
    <xf numFmtId="3" fontId="11" fillId="0" borderId="16" xfId="0" applyNumberFormat="1" applyFont="1" applyFill="1" applyBorder="1" applyAlignment="1">
      <alignment vertical="top"/>
    </xf>
    <xf numFmtId="3" fontId="11" fillId="0" borderId="44" xfId="0" applyNumberFormat="1" applyFont="1" applyFill="1" applyBorder="1" applyAlignment="1">
      <alignment vertical="top"/>
    </xf>
    <xf numFmtId="3" fontId="6" fillId="0" borderId="45" xfId="0" applyNumberFormat="1" applyFont="1" applyFill="1" applyBorder="1" applyAlignment="1">
      <alignment vertical="top"/>
    </xf>
    <xf numFmtId="3" fontId="15" fillId="0" borderId="3" xfId="0" applyNumberFormat="1" applyFont="1" applyFill="1" applyBorder="1" applyAlignment="1">
      <alignment vertical="top"/>
    </xf>
    <xf numFmtId="3" fontId="15" fillId="0" borderId="50" xfId="0" applyNumberFormat="1" applyFont="1" applyFill="1" applyBorder="1" applyAlignment="1">
      <alignment vertical="top"/>
    </xf>
    <xf numFmtId="3" fontId="6" fillId="0" borderId="1" xfId="0" applyNumberFormat="1" applyFont="1" applyFill="1" applyBorder="1" applyAlignment="1">
      <alignment horizontal="right" vertical="top"/>
    </xf>
    <xf numFmtId="3" fontId="11" fillId="0" borderId="3" xfId="0" applyNumberFormat="1" applyFont="1" applyFill="1" applyBorder="1" applyAlignment="1">
      <alignment vertical="top"/>
    </xf>
    <xf numFmtId="3" fontId="11" fillId="0" borderId="50" xfId="0" applyNumberFormat="1" applyFont="1" applyFill="1" applyBorder="1" applyAlignment="1">
      <alignment vertical="top"/>
    </xf>
    <xf numFmtId="3" fontId="6" fillId="0" borderId="77" xfId="0" applyNumberFormat="1" applyFont="1" applyFill="1" applyBorder="1" applyAlignment="1">
      <alignment vertical="top"/>
    </xf>
    <xf numFmtId="3" fontId="6" fillId="0" borderId="8" xfId="0" applyNumberFormat="1" applyFont="1" applyFill="1" applyBorder="1" applyAlignment="1">
      <alignment vertical="top"/>
    </xf>
    <xf numFmtId="3" fontId="6" fillId="0" borderId="9" xfId="0" applyNumberFormat="1" applyFont="1" applyFill="1" applyBorder="1" applyAlignment="1">
      <alignment vertical="top"/>
    </xf>
    <xf numFmtId="3" fontId="11" fillId="0" borderId="18" xfId="0" applyNumberFormat="1" applyFont="1" applyFill="1" applyBorder="1" applyAlignment="1">
      <alignment vertical="top"/>
    </xf>
    <xf numFmtId="3" fontId="11" fillId="0" borderId="19" xfId="0" applyNumberFormat="1" applyFont="1" applyFill="1" applyBorder="1" applyAlignment="1">
      <alignment vertical="top"/>
    </xf>
    <xf numFmtId="3" fontId="11" fillId="0" borderId="22" xfId="0" applyNumberFormat="1" applyFont="1" applyFill="1" applyBorder="1" applyAlignment="1">
      <alignment vertical="top"/>
    </xf>
    <xf numFmtId="3" fontId="11" fillId="0" borderId="78" xfId="0" applyNumberFormat="1" applyFont="1" applyFill="1" applyBorder="1" applyAlignment="1">
      <alignment vertical="top"/>
    </xf>
    <xf numFmtId="3" fontId="6" fillId="0" borderId="80" xfId="0" applyNumberFormat="1" applyFont="1" applyFill="1" applyBorder="1" applyAlignment="1">
      <alignment vertical="top"/>
    </xf>
    <xf numFmtId="3" fontId="15" fillId="0" borderId="16" xfId="0" applyNumberFormat="1" applyFont="1" applyFill="1" applyBorder="1" applyAlignment="1">
      <alignment vertical="top"/>
    </xf>
    <xf numFmtId="3" fontId="15" fillId="0" borderId="17" xfId="0" applyNumberFormat="1" applyFont="1" applyFill="1" applyBorder="1" applyAlignment="1">
      <alignment vertical="top"/>
    </xf>
    <xf numFmtId="3" fontId="15" fillId="0" borderId="21" xfId="0" applyNumberFormat="1" applyFont="1" applyFill="1" applyBorder="1" applyAlignment="1">
      <alignment vertical="top"/>
    </xf>
    <xf numFmtId="3" fontId="11" fillId="0" borderId="10" xfId="0" applyNumberFormat="1" applyFont="1" applyFill="1" applyBorder="1" applyAlignment="1">
      <alignment vertical="top"/>
    </xf>
    <xf numFmtId="3" fontId="11" fillId="0" borderId="1" xfId="0" applyNumberFormat="1" applyFont="1" applyFill="1" applyBorder="1" applyAlignment="1">
      <alignment vertical="top"/>
    </xf>
    <xf numFmtId="3" fontId="11" fillId="0" borderId="52" xfId="0" applyNumberFormat="1" applyFont="1" applyFill="1" applyBorder="1" applyAlignment="1">
      <alignment vertical="top"/>
    </xf>
    <xf numFmtId="3" fontId="11" fillId="0" borderId="20" xfId="0" applyNumberFormat="1" applyFont="1" applyFill="1" applyBorder="1" applyAlignment="1">
      <alignment vertical="top"/>
    </xf>
    <xf numFmtId="3" fontId="11" fillId="0" borderId="2" xfId="0" applyNumberFormat="1" applyFont="1" applyFill="1" applyBorder="1" applyAlignment="1">
      <alignment vertical="top"/>
    </xf>
    <xf numFmtId="3" fontId="11" fillId="0" borderId="21" xfId="0" applyNumberFormat="1" applyFont="1" applyFill="1" applyBorder="1" applyAlignment="1">
      <alignment vertical="top"/>
    </xf>
    <xf numFmtId="0" fontId="14" fillId="0" borderId="0" xfId="0" applyFont="1" applyFill="1" applyAlignment="1"/>
    <xf numFmtId="0" fontId="11" fillId="0" borderId="0" xfId="0" applyFont="1" applyFill="1" applyAlignment="1"/>
    <xf numFmtId="0" fontId="6" fillId="0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2" fillId="0" borderId="0" xfId="0" applyFont="1" applyFill="1"/>
    <xf numFmtId="0" fontId="19" fillId="0" borderId="0" xfId="0" applyFont="1" applyFill="1"/>
    <xf numFmtId="0" fontId="2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18" fillId="0" borderId="0" xfId="0" applyFont="1" applyFill="1"/>
    <xf numFmtId="0" fontId="13" fillId="0" borderId="0" xfId="0" applyFont="1" applyFill="1" applyAlignment="1">
      <alignment vertical="top"/>
    </xf>
    <xf numFmtId="3" fontId="11" fillId="0" borderId="17" xfId="0" applyNumberFormat="1" applyFont="1" applyFill="1" applyBorder="1" applyAlignment="1">
      <alignment vertical="top"/>
    </xf>
    <xf numFmtId="0" fontId="11" fillId="0" borderId="2" xfId="0" applyFont="1" applyFill="1" applyBorder="1" applyAlignment="1">
      <alignment vertical="top"/>
    </xf>
    <xf numFmtId="3" fontId="6" fillId="7" borderId="64" xfId="0" applyNumberFormat="1" applyFont="1" applyFill="1" applyBorder="1" applyAlignment="1">
      <alignment vertical="top"/>
    </xf>
    <xf numFmtId="3" fontId="6" fillId="7" borderId="65" xfId="0" applyNumberFormat="1" applyFont="1" applyFill="1" applyBorder="1" applyAlignment="1">
      <alignment vertical="top"/>
    </xf>
    <xf numFmtId="3" fontId="6" fillId="7" borderId="66" xfId="0" applyNumberFormat="1" applyFont="1" applyFill="1" applyBorder="1" applyAlignment="1">
      <alignment vertical="top"/>
    </xf>
    <xf numFmtId="3" fontId="6" fillId="7" borderId="69" xfId="0" applyNumberFormat="1" applyFont="1" applyFill="1" applyBorder="1" applyAlignment="1">
      <alignment vertical="top"/>
    </xf>
    <xf numFmtId="9" fontId="6" fillId="7" borderId="53" xfId="1" applyFont="1" applyFill="1" applyBorder="1" applyAlignment="1">
      <alignment vertical="top"/>
    </xf>
    <xf numFmtId="3" fontId="6" fillId="7" borderId="4" xfId="0" applyNumberFormat="1" applyFont="1" applyFill="1" applyBorder="1" applyAlignment="1">
      <alignment vertical="top"/>
    </xf>
    <xf numFmtId="3" fontId="6" fillId="7" borderId="36" xfId="0" applyNumberFormat="1" applyFont="1" applyFill="1" applyBorder="1" applyAlignment="1">
      <alignment vertical="top"/>
    </xf>
    <xf numFmtId="3" fontId="6" fillId="7" borderId="32" xfId="0" applyNumberFormat="1" applyFont="1" applyFill="1" applyBorder="1" applyAlignment="1">
      <alignment vertical="top"/>
    </xf>
    <xf numFmtId="3" fontId="6" fillId="7" borderId="37" xfId="0" applyNumberFormat="1" applyFont="1" applyFill="1" applyBorder="1" applyAlignment="1">
      <alignment vertical="top"/>
    </xf>
    <xf numFmtId="3" fontId="6" fillId="7" borderId="81" xfId="0" applyNumberFormat="1" applyFont="1" applyFill="1" applyBorder="1" applyAlignment="1">
      <alignment vertical="top"/>
    </xf>
    <xf numFmtId="3" fontId="6" fillId="7" borderId="82" xfId="0" applyNumberFormat="1" applyFont="1" applyFill="1" applyBorder="1" applyAlignment="1">
      <alignment vertical="top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NumberFormat="1" applyFont="1" applyAlignment="1" applyProtection="1">
      <alignment horizontal="left" vertical="top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1" fillId="4" borderId="8" xfId="0" applyNumberFormat="1" applyFont="1" applyFill="1" applyBorder="1" applyAlignment="1">
      <alignment vertical="top" wrapText="1"/>
    </xf>
    <xf numFmtId="0" fontId="3" fillId="0" borderId="0" xfId="0" applyFont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5">
    <cellStyle name="Prozent" xfId="1" builtinId="5"/>
    <cellStyle name="Prozent 2" xfId="2" xr:uid="{00000000-0005-0000-0000-000002000000}"/>
    <cellStyle name="Prozent 3" xfId="3" xr:uid="{00000000-0005-0000-0000-000003000000}"/>
    <cellStyle name="Prozent 4" xfId="4" xr:uid="{00000000-0005-0000-0000-000004000000}"/>
    <cellStyle name="Standard" xfId="0" builtinId="0"/>
  </cellStyles>
  <dxfs count="0"/>
  <tableStyles count="0" defaultTableStyle="TableStyleMedium9" defaultPivotStyle="PivotStyleLight16"/>
  <colors>
    <mruColors>
      <color rgb="FF00CC99"/>
      <color rgb="FFFFFFCC"/>
      <color rgb="FF00FF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46"/>
  <sheetViews>
    <sheetView tabSelected="1" view="pageBreakPreview" zoomScale="91" zoomScaleNormal="80" zoomScaleSheetLayoutView="91" workbookViewId="0">
      <pane xSplit="1" topLeftCell="B1" activePane="topRight" state="frozen"/>
      <selection activeCell="A7" sqref="A7"/>
      <selection pane="topRight" activeCell="A6" sqref="A6"/>
    </sheetView>
  </sheetViews>
  <sheetFormatPr baseColWidth="10" defaultRowHeight="18" x14ac:dyDescent="0.25"/>
  <cols>
    <col min="1" max="1" width="29.5703125" style="1" customWidth="1"/>
    <col min="2" max="5" width="8" style="1" customWidth="1"/>
    <col min="6" max="6" width="9.42578125" style="1" bestFit="1" customWidth="1"/>
    <col min="7" max="7" width="10.42578125" style="1" bestFit="1" customWidth="1"/>
    <col min="8" max="11" width="8" style="1" customWidth="1"/>
    <col min="12" max="12" width="9.42578125" style="1" bestFit="1" customWidth="1"/>
    <col min="13" max="16" width="8" style="1" customWidth="1"/>
    <col min="17" max="17" width="9.42578125" style="1" bestFit="1" customWidth="1"/>
    <col min="18" max="21" width="8" style="1" customWidth="1"/>
    <col min="22" max="22" width="9.42578125" style="1" bestFit="1" customWidth="1"/>
    <col min="23" max="26" width="8" style="1" customWidth="1"/>
    <col min="27" max="27" width="9.42578125" style="1" bestFit="1" customWidth="1"/>
    <col min="28" max="31" width="8" style="1" customWidth="1"/>
    <col min="32" max="32" width="9.42578125" style="1" bestFit="1" customWidth="1"/>
    <col min="33" max="36" width="8" style="1" customWidth="1"/>
    <col min="37" max="37" width="9.42578125" style="1" bestFit="1" customWidth="1"/>
    <col min="38" max="41" width="8" style="1" customWidth="1"/>
    <col min="42" max="42" width="9.42578125" style="1" bestFit="1" customWidth="1"/>
    <col min="43" max="43" width="8.85546875" style="1" bestFit="1" customWidth="1"/>
    <col min="44" max="46" width="8" style="1" customWidth="1"/>
    <col min="47" max="47" width="9.42578125" style="1" bestFit="1" customWidth="1"/>
    <col min="48" max="51" width="8" style="1" customWidth="1"/>
    <col min="52" max="52" width="9.42578125" style="1" bestFit="1" customWidth="1"/>
    <col min="53" max="56" width="8" style="1" customWidth="1"/>
    <col min="57" max="57" width="9.42578125" style="1" bestFit="1" customWidth="1"/>
    <col min="58" max="61" width="8" style="1" customWidth="1"/>
    <col min="62" max="62" width="9.42578125" style="1" bestFit="1" customWidth="1"/>
    <col min="63" max="66" width="8" style="1" customWidth="1"/>
    <col min="67" max="67" width="9.42578125" style="1" bestFit="1" customWidth="1"/>
    <col min="68" max="71" width="8" style="1" customWidth="1"/>
    <col min="72" max="72" width="9.42578125" style="1" bestFit="1" customWidth="1"/>
    <col min="73" max="76" width="8" style="1" customWidth="1"/>
    <col min="77" max="77" width="9.42578125" style="1" bestFit="1" customWidth="1"/>
    <col min="78" max="81" width="8" style="1" customWidth="1"/>
    <col min="82" max="82" width="9.42578125" style="1" bestFit="1" customWidth="1"/>
    <col min="83" max="86" width="8" style="1" customWidth="1"/>
    <col min="87" max="87" width="9.42578125" style="1" bestFit="1" customWidth="1"/>
    <col min="88" max="91" width="8" style="1" customWidth="1"/>
    <col min="92" max="92" width="9.42578125" style="1" bestFit="1" customWidth="1"/>
    <col min="93" max="96" width="8" style="1" customWidth="1"/>
    <col min="97" max="97" width="9.42578125" style="1" bestFit="1" customWidth="1"/>
    <col min="98" max="98" width="28" style="2" bestFit="1" customWidth="1"/>
    <col min="99" max="16384" width="11.42578125" style="1"/>
  </cols>
  <sheetData>
    <row r="1" spans="1:169" s="335" customFormat="1" ht="24.75" customHeight="1" x14ac:dyDescent="0.3">
      <c r="A1" s="342" t="s">
        <v>46</v>
      </c>
      <c r="B1" s="332"/>
      <c r="C1" s="332"/>
      <c r="D1" s="332"/>
      <c r="E1" s="333"/>
      <c r="F1" s="334"/>
      <c r="CT1" s="336"/>
      <c r="CU1" s="336"/>
      <c r="CV1" s="336"/>
      <c r="CW1" s="336"/>
      <c r="CX1" s="336"/>
      <c r="CY1" s="336"/>
      <c r="CZ1" s="336"/>
      <c r="DA1" s="336"/>
      <c r="DB1" s="336"/>
      <c r="DC1" s="336"/>
      <c r="DD1" s="336"/>
      <c r="DE1" s="336"/>
      <c r="DF1" s="336"/>
      <c r="DG1" s="336"/>
      <c r="DH1" s="336"/>
      <c r="DI1" s="336"/>
      <c r="DJ1" s="336"/>
      <c r="DK1" s="336"/>
      <c r="DL1" s="336"/>
      <c r="DM1" s="336"/>
      <c r="DN1" s="336"/>
      <c r="DO1" s="336"/>
      <c r="DP1" s="336"/>
      <c r="DQ1" s="336"/>
      <c r="DR1" s="336"/>
      <c r="DS1" s="336"/>
      <c r="DT1" s="336"/>
      <c r="DU1" s="336"/>
      <c r="DV1" s="336"/>
      <c r="DW1" s="336"/>
      <c r="DX1" s="336"/>
      <c r="DY1" s="336"/>
      <c r="DZ1" s="336"/>
      <c r="EA1" s="336"/>
      <c r="EB1" s="336"/>
      <c r="EC1" s="336"/>
      <c r="ED1" s="336"/>
      <c r="EE1" s="336"/>
      <c r="EF1" s="336"/>
      <c r="EG1" s="336"/>
      <c r="EH1" s="336"/>
      <c r="EI1" s="336"/>
      <c r="EJ1" s="336"/>
      <c r="EK1" s="336"/>
      <c r="EL1" s="336"/>
      <c r="EM1" s="336"/>
      <c r="EN1" s="336"/>
      <c r="EO1" s="336"/>
      <c r="EP1" s="336"/>
      <c r="EQ1" s="336"/>
      <c r="ER1" s="336"/>
      <c r="ES1" s="336"/>
      <c r="ET1" s="336"/>
      <c r="EU1" s="336"/>
      <c r="EV1" s="336"/>
      <c r="EW1" s="336"/>
      <c r="EX1" s="336"/>
      <c r="EY1" s="336"/>
      <c r="EZ1" s="336"/>
      <c r="FA1" s="336"/>
      <c r="FB1" s="336"/>
      <c r="FC1" s="336"/>
      <c r="FD1" s="336"/>
      <c r="FE1" s="336"/>
      <c r="FF1" s="336"/>
      <c r="FG1" s="336"/>
      <c r="FH1" s="336"/>
      <c r="FI1" s="336"/>
      <c r="FJ1" s="336"/>
      <c r="FK1" s="336"/>
      <c r="FL1" s="336"/>
      <c r="FM1" s="336"/>
    </row>
    <row r="2" spans="1:169" s="335" customFormat="1" ht="18" customHeight="1" x14ac:dyDescent="0.25">
      <c r="A2" s="333" t="s">
        <v>47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CT2" s="336"/>
      <c r="CU2" s="336"/>
      <c r="CV2" s="336"/>
      <c r="CW2" s="336"/>
      <c r="CX2" s="336"/>
      <c r="CY2" s="336"/>
      <c r="CZ2" s="336"/>
      <c r="DA2" s="336"/>
      <c r="DB2" s="336"/>
      <c r="DC2" s="336"/>
      <c r="DD2" s="336"/>
      <c r="DE2" s="336"/>
      <c r="DF2" s="336"/>
      <c r="DG2" s="336"/>
      <c r="DH2" s="336"/>
      <c r="DI2" s="336"/>
      <c r="DJ2" s="336"/>
      <c r="DK2" s="336"/>
      <c r="DL2" s="336"/>
      <c r="DM2" s="336"/>
      <c r="DN2" s="336"/>
      <c r="DO2" s="336"/>
      <c r="DP2" s="336"/>
      <c r="DQ2" s="336"/>
      <c r="DR2" s="336"/>
      <c r="DS2" s="336"/>
      <c r="DT2" s="336"/>
      <c r="DU2" s="336"/>
      <c r="DV2" s="336"/>
      <c r="DW2" s="336"/>
      <c r="DX2" s="336"/>
      <c r="DY2" s="336"/>
      <c r="DZ2" s="336"/>
      <c r="EA2" s="336"/>
      <c r="EB2" s="336"/>
      <c r="EC2" s="336"/>
      <c r="ED2" s="336"/>
      <c r="EE2" s="336"/>
      <c r="EF2" s="336"/>
      <c r="EG2" s="336"/>
      <c r="EH2" s="336"/>
      <c r="EI2" s="336"/>
      <c r="EJ2" s="336"/>
      <c r="EK2" s="336"/>
      <c r="EL2" s="336"/>
      <c r="EM2" s="336"/>
      <c r="EN2" s="336"/>
      <c r="EO2" s="336"/>
      <c r="EP2" s="336"/>
      <c r="EQ2" s="336"/>
      <c r="ER2" s="336"/>
      <c r="ES2" s="336"/>
      <c r="ET2" s="336"/>
      <c r="EU2" s="336"/>
      <c r="EV2" s="336"/>
      <c r="EW2" s="336"/>
      <c r="EX2" s="336"/>
      <c r="EY2" s="336"/>
      <c r="EZ2" s="336"/>
      <c r="FA2" s="336"/>
      <c r="FB2" s="336"/>
      <c r="FC2" s="336"/>
      <c r="FD2" s="336"/>
      <c r="FE2" s="336"/>
      <c r="FF2" s="336"/>
      <c r="FG2" s="336"/>
      <c r="FH2" s="336"/>
      <c r="FI2" s="336"/>
      <c r="FJ2" s="336"/>
      <c r="FK2" s="336"/>
      <c r="FL2" s="336"/>
      <c r="FM2" s="336"/>
    </row>
    <row r="3" spans="1:169" s="335" customFormat="1" ht="18" customHeight="1" x14ac:dyDescent="0.25">
      <c r="A3" s="333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CT3" s="336"/>
      <c r="CU3" s="336"/>
      <c r="CV3" s="336"/>
      <c r="CW3" s="336"/>
      <c r="CX3" s="336"/>
      <c r="CY3" s="336"/>
      <c r="CZ3" s="336"/>
      <c r="DA3" s="336"/>
      <c r="DB3" s="336"/>
      <c r="DC3" s="336"/>
      <c r="DD3" s="336"/>
      <c r="DE3" s="336"/>
      <c r="DF3" s="336"/>
      <c r="DG3" s="336"/>
      <c r="DH3" s="336"/>
      <c r="DI3" s="336"/>
      <c r="DJ3" s="336"/>
      <c r="DK3" s="336"/>
      <c r="DL3" s="336"/>
      <c r="DM3" s="336"/>
      <c r="DN3" s="336"/>
      <c r="DO3" s="336"/>
      <c r="DP3" s="336"/>
      <c r="DQ3" s="336"/>
      <c r="DR3" s="336"/>
      <c r="DS3" s="336"/>
      <c r="DT3" s="336"/>
      <c r="DU3" s="336"/>
      <c r="DV3" s="336"/>
      <c r="DW3" s="336"/>
      <c r="DX3" s="336"/>
      <c r="DY3" s="336"/>
      <c r="DZ3" s="336"/>
      <c r="EA3" s="336"/>
      <c r="EB3" s="336"/>
      <c r="EC3" s="336"/>
      <c r="ED3" s="336"/>
      <c r="EE3" s="336"/>
      <c r="EF3" s="336"/>
      <c r="EG3" s="336"/>
      <c r="EH3" s="336"/>
      <c r="EI3" s="336"/>
      <c r="EJ3" s="336"/>
      <c r="EK3" s="336"/>
      <c r="EL3" s="336"/>
      <c r="EM3" s="336"/>
      <c r="EN3" s="336"/>
      <c r="EO3" s="336"/>
      <c r="EP3" s="336"/>
      <c r="EQ3" s="336"/>
      <c r="ER3" s="336"/>
      <c r="ES3" s="336"/>
      <c r="ET3" s="336"/>
      <c r="EU3" s="336"/>
      <c r="EV3" s="336"/>
      <c r="EW3" s="336"/>
      <c r="EX3" s="336"/>
      <c r="EY3" s="336"/>
      <c r="EZ3" s="336"/>
      <c r="FA3" s="336"/>
      <c r="FB3" s="336"/>
      <c r="FC3" s="336"/>
      <c r="FD3" s="336"/>
      <c r="FE3" s="336"/>
      <c r="FF3" s="336"/>
      <c r="FG3" s="336"/>
      <c r="FH3" s="336"/>
      <c r="FI3" s="336"/>
      <c r="FJ3" s="336"/>
      <c r="FK3" s="336"/>
      <c r="FL3" s="336"/>
      <c r="FM3" s="336"/>
    </row>
    <row r="4" spans="1:169" s="335" customFormat="1" ht="18" customHeight="1" x14ac:dyDescent="0.25">
      <c r="A4" s="334" t="s">
        <v>36</v>
      </c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CT4" s="336"/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6"/>
      <c r="DM4" s="336"/>
      <c r="DN4" s="336"/>
      <c r="DO4" s="336"/>
      <c r="DP4" s="336"/>
      <c r="DQ4" s="336"/>
      <c r="DR4" s="336"/>
      <c r="DS4" s="336"/>
      <c r="DT4" s="336"/>
      <c r="DU4" s="336"/>
      <c r="DV4" s="336"/>
      <c r="DW4" s="336"/>
      <c r="DX4" s="336"/>
      <c r="DY4" s="336"/>
      <c r="DZ4" s="336"/>
      <c r="EA4" s="336"/>
      <c r="EB4" s="336"/>
      <c r="EC4" s="336"/>
      <c r="ED4" s="336"/>
      <c r="EE4" s="336"/>
      <c r="EF4" s="336"/>
      <c r="EG4" s="336"/>
      <c r="EH4" s="336"/>
      <c r="EI4" s="336"/>
      <c r="EJ4" s="336"/>
      <c r="EK4" s="336"/>
      <c r="EL4" s="336"/>
      <c r="EM4" s="336"/>
      <c r="EN4" s="336"/>
      <c r="EO4" s="336"/>
      <c r="EP4" s="336"/>
      <c r="EQ4" s="336"/>
      <c r="ER4" s="336"/>
      <c r="ES4" s="336"/>
      <c r="ET4" s="336"/>
      <c r="EU4" s="336"/>
      <c r="EV4" s="336"/>
      <c r="EW4" s="336"/>
      <c r="EX4" s="336"/>
      <c r="EY4" s="336"/>
      <c r="EZ4" s="336"/>
      <c r="FA4" s="336"/>
      <c r="FB4" s="336"/>
      <c r="FC4" s="336"/>
      <c r="FD4" s="336"/>
      <c r="FE4" s="336"/>
      <c r="FF4" s="336"/>
      <c r="FG4" s="336"/>
      <c r="FH4" s="336"/>
      <c r="FI4" s="336"/>
      <c r="FJ4" s="336"/>
      <c r="FK4" s="336"/>
      <c r="FL4" s="336"/>
      <c r="FM4" s="336"/>
    </row>
    <row r="5" spans="1:169" s="337" customFormat="1" ht="18" customHeight="1" x14ac:dyDescent="0.2"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39"/>
      <c r="FG5" s="339"/>
      <c r="FH5" s="339"/>
      <c r="FI5" s="339"/>
      <c r="FJ5" s="339"/>
      <c r="FK5" s="339"/>
      <c r="FL5" s="339"/>
      <c r="FM5" s="339"/>
    </row>
    <row r="6" spans="1:169" s="337" customFormat="1" ht="18" customHeight="1" x14ac:dyDescent="0.2">
      <c r="A6" s="340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CT6" s="339"/>
      <c r="CU6" s="339"/>
      <c r="CV6" s="339"/>
      <c r="CW6" s="339"/>
      <c r="CX6" s="339"/>
      <c r="CY6" s="339"/>
      <c r="CZ6" s="339"/>
      <c r="DA6" s="339"/>
      <c r="DB6" s="339"/>
      <c r="DC6" s="339"/>
      <c r="DD6" s="339"/>
      <c r="DE6" s="339"/>
      <c r="DF6" s="339"/>
      <c r="DG6" s="339"/>
      <c r="DH6" s="339"/>
      <c r="DI6" s="339"/>
      <c r="DJ6" s="339"/>
      <c r="DK6" s="339"/>
      <c r="DL6" s="339"/>
      <c r="DM6" s="339"/>
      <c r="DN6" s="339"/>
      <c r="DO6" s="339"/>
      <c r="DP6" s="339"/>
      <c r="DQ6" s="339"/>
      <c r="DR6" s="339"/>
      <c r="DS6" s="339"/>
      <c r="DT6" s="339"/>
      <c r="DU6" s="339"/>
      <c r="DV6" s="339"/>
      <c r="DW6" s="339"/>
      <c r="DX6" s="339"/>
      <c r="DY6" s="339"/>
      <c r="DZ6" s="339"/>
      <c r="EA6" s="339"/>
      <c r="EB6" s="339"/>
      <c r="EC6" s="339"/>
      <c r="ED6" s="339"/>
      <c r="EE6" s="339"/>
      <c r="EF6" s="339"/>
      <c r="EG6" s="339"/>
      <c r="EH6" s="339"/>
      <c r="EI6" s="339"/>
      <c r="EJ6" s="339"/>
      <c r="EK6" s="339"/>
      <c r="EL6" s="339"/>
      <c r="EM6" s="339"/>
      <c r="EN6" s="339"/>
      <c r="EO6" s="339"/>
      <c r="EP6" s="339"/>
      <c r="EQ6" s="339"/>
      <c r="ER6" s="339"/>
      <c r="ES6" s="339"/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39"/>
      <c r="FF6" s="339"/>
      <c r="FG6" s="339"/>
      <c r="FH6" s="339"/>
      <c r="FI6" s="339"/>
      <c r="FJ6" s="339"/>
      <c r="FK6" s="339"/>
      <c r="FL6" s="339"/>
      <c r="FM6" s="339"/>
    </row>
    <row r="7" spans="1:169" s="335" customFormat="1" ht="18" customHeight="1" x14ac:dyDescent="0.25">
      <c r="A7" s="341"/>
      <c r="CT7" s="336"/>
      <c r="CU7" s="336"/>
      <c r="CV7" s="336"/>
      <c r="CW7" s="336"/>
      <c r="CX7" s="336"/>
      <c r="CY7" s="336"/>
      <c r="CZ7" s="336"/>
      <c r="DA7" s="336"/>
      <c r="DB7" s="336"/>
      <c r="DC7" s="336"/>
      <c r="DD7" s="336"/>
      <c r="DE7" s="336"/>
      <c r="DF7" s="336"/>
      <c r="DG7" s="336"/>
      <c r="DH7" s="336"/>
      <c r="DI7" s="336"/>
      <c r="DJ7" s="336"/>
      <c r="DK7" s="336"/>
      <c r="DL7" s="336"/>
      <c r="DM7" s="336"/>
      <c r="DN7" s="336"/>
      <c r="DO7" s="336"/>
      <c r="DP7" s="336"/>
      <c r="DQ7" s="336"/>
      <c r="DR7" s="336"/>
      <c r="DS7" s="336"/>
      <c r="DT7" s="336"/>
      <c r="DU7" s="336"/>
      <c r="DV7" s="336"/>
      <c r="DW7" s="336"/>
      <c r="DX7" s="336"/>
      <c r="DY7" s="336"/>
      <c r="DZ7" s="336"/>
      <c r="EA7" s="336"/>
      <c r="EB7" s="336"/>
      <c r="EC7" s="336"/>
      <c r="ED7" s="336"/>
      <c r="EE7" s="336"/>
      <c r="EF7" s="336"/>
      <c r="EG7" s="336"/>
      <c r="EH7" s="336"/>
      <c r="EI7" s="336"/>
      <c r="EJ7" s="336"/>
      <c r="EK7" s="336"/>
      <c r="EL7" s="336"/>
      <c r="EM7" s="336"/>
      <c r="EN7" s="336"/>
      <c r="EO7" s="336"/>
      <c r="EP7" s="336"/>
      <c r="EQ7" s="336"/>
      <c r="ER7" s="336"/>
      <c r="ES7" s="336"/>
      <c r="ET7" s="336"/>
      <c r="EU7" s="336"/>
      <c r="EV7" s="336"/>
      <c r="EW7" s="336"/>
      <c r="EX7" s="336"/>
      <c r="EY7" s="336"/>
      <c r="EZ7" s="336"/>
      <c r="FA7" s="336"/>
      <c r="FB7" s="336"/>
      <c r="FC7" s="336"/>
      <c r="FD7" s="336"/>
      <c r="FE7" s="336"/>
      <c r="FF7" s="336"/>
      <c r="FG7" s="336"/>
      <c r="FH7" s="336"/>
      <c r="FI7" s="336"/>
      <c r="FJ7" s="336"/>
      <c r="FK7" s="336"/>
      <c r="FL7" s="336"/>
      <c r="FM7" s="336"/>
    </row>
    <row r="8" spans="1:169" ht="18" customHeight="1" thickBot="1" x14ac:dyDescent="0.3">
      <c r="A8" s="4"/>
      <c r="B8" s="369" t="s">
        <v>4</v>
      </c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 t="s">
        <v>29</v>
      </c>
      <c r="S8" s="369"/>
      <c r="T8" s="369"/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369"/>
      <c r="AF8" s="369"/>
      <c r="AG8" s="362" t="s">
        <v>30</v>
      </c>
      <c r="AH8" s="363"/>
      <c r="AI8" s="363"/>
      <c r="AJ8" s="363"/>
      <c r="AK8" s="363"/>
      <c r="AL8" s="364"/>
      <c r="AM8" s="364"/>
      <c r="AN8" s="364"/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4"/>
      <c r="AZ8" s="364"/>
      <c r="BA8" s="364"/>
      <c r="BB8" s="364"/>
      <c r="BC8" s="364"/>
      <c r="BD8" s="364"/>
      <c r="BE8" s="364"/>
      <c r="BF8" s="364"/>
      <c r="BG8" s="364"/>
      <c r="BH8" s="364"/>
      <c r="BI8" s="364"/>
      <c r="BJ8" s="365"/>
      <c r="BK8" s="368" t="s">
        <v>11</v>
      </c>
      <c r="BL8" s="364"/>
      <c r="BM8" s="364"/>
      <c r="BN8" s="364"/>
      <c r="BO8" s="364"/>
      <c r="BP8" s="364"/>
      <c r="BQ8" s="364"/>
      <c r="BR8" s="364"/>
      <c r="BS8" s="364"/>
      <c r="BT8" s="364"/>
      <c r="BU8" s="364"/>
      <c r="BV8" s="364"/>
      <c r="BW8" s="364"/>
      <c r="BX8" s="364"/>
      <c r="BY8" s="364"/>
      <c r="BZ8" s="364"/>
      <c r="CA8" s="364"/>
      <c r="CB8" s="364"/>
      <c r="CC8" s="364"/>
      <c r="CD8" s="364"/>
      <c r="CE8" s="364"/>
      <c r="CF8" s="364"/>
      <c r="CG8" s="364"/>
      <c r="CH8" s="364"/>
      <c r="CI8" s="364"/>
      <c r="CJ8" s="364"/>
      <c r="CK8" s="364"/>
      <c r="CL8" s="364"/>
      <c r="CM8" s="364"/>
      <c r="CN8" s="364"/>
      <c r="CO8" s="364"/>
      <c r="CP8" s="364"/>
      <c r="CQ8" s="364"/>
      <c r="CR8" s="364"/>
      <c r="CS8" s="364"/>
      <c r="CT8" s="276" t="s">
        <v>26</v>
      </c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</row>
    <row r="9" spans="1:169" ht="65.25" customHeight="1" x14ac:dyDescent="0.25">
      <c r="A9" s="214"/>
      <c r="B9" s="356" t="s">
        <v>5</v>
      </c>
      <c r="C9" s="357"/>
      <c r="D9" s="357"/>
      <c r="E9" s="357"/>
      <c r="F9" s="357"/>
      <c r="G9" s="358"/>
      <c r="H9" s="357" t="s">
        <v>31</v>
      </c>
      <c r="I9" s="357"/>
      <c r="J9" s="357"/>
      <c r="K9" s="357"/>
      <c r="L9" s="358"/>
      <c r="M9" s="357" t="s">
        <v>32</v>
      </c>
      <c r="N9" s="357"/>
      <c r="O9" s="357"/>
      <c r="P9" s="357"/>
      <c r="Q9" s="358"/>
      <c r="R9" s="356" t="s">
        <v>5</v>
      </c>
      <c r="S9" s="357"/>
      <c r="T9" s="357"/>
      <c r="U9" s="357"/>
      <c r="V9" s="358"/>
      <c r="W9" s="357" t="s">
        <v>6</v>
      </c>
      <c r="X9" s="357"/>
      <c r="Y9" s="357"/>
      <c r="Z9" s="357"/>
      <c r="AA9" s="358"/>
      <c r="AB9" s="357" t="s">
        <v>7</v>
      </c>
      <c r="AC9" s="357"/>
      <c r="AD9" s="357"/>
      <c r="AE9" s="357"/>
      <c r="AF9" s="358"/>
      <c r="AG9" s="359" t="s">
        <v>5</v>
      </c>
      <c r="AH9" s="359"/>
      <c r="AI9" s="359"/>
      <c r="AJ9" s="359"/>
      <c r="AK9" s="359"/>
      <c r="AL9" s="356" t="s">
        <v>8</v>
      </c>
      <c r="AM9" s="357"/>
      <c r="AN9" s="357"/>
      <c r="AO9" s="357"/>
      <c r="AP9" s="357"/>
      <c r="AQ9" s="356" t="s">
        <v>9</v>
      </c>
      <c r="AR9" s="357"/>
      <c r="AS9" s="357"/>
      <c r="AT9" s="357"/>
      <c r="AU9" s="358"/>
      <c r="AV9" s="357" t="s">
        <v>37</v>
      </c>
      <c r="AW9" s="357"/>
      <c r="AX9" s="357"/>
      <c r="AY9" s="357"/>
      <c r="AZ9" s="357"/>
      <c r="BA9" s="356" t="s">
        <v>10</v>
      </c>
      <c r="BB9" s="357"/>
      <c r="BC9" s="357"/>
      <c r="BD9" s="357"/>
      <c r="BE9" s="358"/>
      <c r="BF9" s="357" t="s">
        <v>28</v>
      </c>
      <c r="BG9" s="357"/>
      <c r="BH9" s="357"/>
      <c r="BI9" s="357"/>
      <c r="BJ9" s="358"/>
      <c r="BK9" s="356" t="s">
        <v>5</v>
      </c>
      <c r="BL9" s="357"/>
      <c r="BM9" s="357"/>
      <c r="BN9" s="357"/>
      <c r="BO9" s="357"/>
      <c r="BP9" s="356" t="s">
        <v>12</v>
      </c>
      <c r="BQ9" s="357"/>
      <c r="BR9" s="357"/>
      <c r="BS9" s="357"/>
      <c r="BT9" s="358"/>
      <c r="BU9" s="357" t="s">
        <v>13</v>
      </c>
      <c r="BV9" s="357"/>
      <c r="BW9" s="357"/>
      <c r="BX9" s="357"/>
      <c r="BY9" s="357"/>
      <c r="BZ9" s="356" t="s">
        <v>14</v>
      </c>
      <c r="CA9" s="357"/>
      <c r="CB9" s="357"/>
      <c r="CC9" s="357"/>
      <c r="CD9" s="358"/>
      <c r="CE9" s="357" t="s">
        <v>15</v>
      </c>
      <c r="CF9" s="357"/>
      <c r="CG9" s="357"/>
      <c r="CH9" s="357"/>
      <c r="CI9" s="358"/>
      <c r="CJ9" s="356" t="s">
        <v>35</v>
      </c>
      <c r="CK9" s="357"/>
      <c r="CL9" s="357"/>
      <c r="CM9" s="357"/>
      <c r="CN9" s="358"/>
      <c r="CO9" s="356" t="s">
        <v>28</v>
      </c>
      <c r="CP9" s="357"/>
      <c r="CQ9" s="357"/>
      <c r="CR9" s="357"/>
      <c r="CS9" s="358"/>
      <c r="CT9" s="179" t="s">
        <v>27</v>
      </c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</row>
    <row r="10" spans="1:169" s="71" customFormat="1" ht="45" customHeight="1" x14ac:dyDescent="0.2">
      <c r="A10" s="215"/>
      <c r="B10" s="205" t="s">
        <v>2</v>
      </c>
      <c r="C10" s="68" t="s">
        <v>1</v>
      </c>
      <c r="D10" s="68" t="s">
        <v>33</v>
      </c>
      <c r="E10" s="110" t="s">
        <v>34</v>
      </c>
      <c r="F10" s="70" t="s">
        <v>42</v>
      </c>
      <c r="G10" s="181" t="s">
        <v>3</v>
      </c>
      <c r="H10" s="69" t="s">
        <v>2</v>
      </c>
      <c r="I10" s="68" t="s">
        <v>1</v>
      </c>
      <c r="J10" s="68" t="s">
        <v>33</v>
      </c>
      <c r="K10" s="110" t="s">
        <v>34</v>
      </c>
      <c r="L10" s="181" t="s">
        <v>42</v>
      </c>
      <c r="M10" s="69" t="s">
        <v>2</v>
      </c>
      <c r="N10" s="68" t="s">
        <v>1</v>
      </c>
      <c r="O10" s="68" t="s">
        <v>33</v>
      </c>
      <c r="P10" s="110" t="s">
        <v>34</v>
      </c>
      <c r="Q10" s="181" t="s">
        <v>42</v>
      </c>
      <c r="R10" s="242" t="s">
        <v>2</v>
      </c>
      <c r="S10" s="110" t="s">
        <v>1</v>
      </c>
      <c r="T10" s="110" t="s">
        <v>33</v>
      </c>
      <c r="U10" s="162" t="s">
        <v>34</v>
      </c>
      <c r="V10" s="243" t="s">
        <v>42</v>
      </c>
      <c r="W10" s="162" t="s">
        <v>2</v>
      </c>
      <c r="X10" s="110" t="s">
        <v>1</v>
      </c>
      <c r="Y10" s="110" t="s">
        <v>33</v>
      </c>
      <c r="Z10" s="110" t="s">
        <v>34</v>
      </c>
      <c r="AA10" s="243" t="s">
        <v>42</v>
      </c>
      <c r="AB10" s="162" t="s">
        <v>2</v>
      </c>
      <c r="AC10" s="110" t="s">
        <v>1</v>
      </c>
      <c r="AD10" s="110" t="s">
        <v>33</v>
      </c>
      <c r="AE10" s="110" t="s">
        <v>34</v>
      </c>
      <c r="AF10" s="243" t="s">
        <v>42</v>
      </c>
      <c r="AG10" s="162" t="s">
        <v>2</v>
      </c>
      <c r="AH10" s="110" t="s">
        <v>1</v>
      </c>
      <c r="AI10" s="110" t="s">
        <v>33</v>
      </c>
      <c r="AJ10" s="110" t="s">
        <v>34</v>
      </c>
      <c r="AK10" s="180" t="s">
        <v>42</v>
      </c>
      <c r="AL10" s="242" t="s">
        <v>2</v>
      </c>
      <c r="AM10" s="68" t="s">
        <v>1</v>
      </c>
      <c r="AN10" s="68" t="s">
        <v>33</v>
      </c>
      <c r="AO10" s="110" t="s">
        <v>34</v>
      </c>
      <c r="AP10" s="180" t="s">
        <v>42</v>
      </c>
      <c r="AQ10" s="242" t="s">
        <v>2</v>
      </c>
      <c r="AR10" s="68" t="s">
        <v>1</v>
      </c>
      <c r="AS10" s="68" t="s">
        <v>33</v>
      </c>
      <c r="AT10" s="110" t="s">
        <v>34</v>
      </c>
      <c r="AU10" s="243" t="s">
        <v>42</v>
      </c>
      <c r="AV10" s="69" t="s">
        <v>2</v>
      </c>
      <c r="AW10" s="68" t="s">
        <v>1</v>
      </c>
      <c r="AX10" s="68" t="s">
        <v>33</v>
      </c>
      <c r="AY10" s="110" t="s">
        <v>34</v>
      </c>
      <c r="AZ10" s="180" t="s">
        <v>42</v>
      </c>
      <c r="BA10" s="205" t="s">
        <v>2</v>
      </c>
      <c r="BB10" s="68" t="s">
        <v>1</v>
      </c>
      <c r="BC10" s="68" t="s">
        <v>33</v>
      </c>
      <c r="BD10" s="110" t="s">
        <v>34</v>
      </c>
      <c r="BE10" s="243" t="s">
        <v>42</v>
      </c>
      <c r="BF10" s="69" t="s">
        <v>2</v>
      </c>
      <c r="BG10" s="68" t="s">
        <v>1</v>
      </c>
      <c r="BH10" s="68" t="s">
        <v>33</v>
      </c>
      <c r="BI10" s="110" t="s">
        <v>34</v>
      </c>
      <c r="BJ10" s="243" t="s">
        <v>42</v>
      </c>
      <c r="BK10" s="205" t="s">
        <v>2</v>
      </c>
      <c r="BL10" s="68" t="s">
        <v>1</v>
      </c>
      <c r="BM10" s="68" t="s">
        <v>33</v>
      </c>
      <c r="BN10" s="110" t="s">
        <v>34</v>
      </c>
      <c r="BO10" s="180" t="s">
        <v>42</v>
      </c>
      <c r="BP10" s="242" t="s">
        <v>2</v>
      </c>
      <c r="BQ10" s="68" t="s">
        <v>1</v>
      </c>
      <c r="BR10" s="68" t="s">
        <v>33</v>
      </c>
      <c r="BS10" s="69" t="s">
        <v>34</v>
      </c>
      <c r="BT10" s="243" t="s">
        <v>42</v>
      </c>
      <c r="BU10" s="162" t="s">
        <v>2</v>
      </c>
      <c r="BV10" s="68" t="s">
        <v>1</v>
      </c>
      <c r="BW10" s="68" t="s">
        <v>33</v>
      </c>
      <c r="BX10" s="69" t="s">
        <v>34</v>
      </c>
      <c r="BY10" s="180" t="s">
        <v>42</v>
      </c>
      <c r="BZ10" s="242" t="s">
        <v>2</v>
      </c>
      <c r="CA10" s="68" t="s">
        <v>1</v>
      </c>
      <c r="CB10" s="68" t="s">
        <v>33</v>
      </c>
      <c r="CC10" s="69" t="s">
        <v>34</v>
      </c>
      <c r="CD10" s="243" t="s">
        <v>42</v>
      </c>
      <c r="CE10" s="69" t="s">
        <v>2</v>
      </c>
      <c r="CF10" s="68" t="s">
        <v>1</v>
      </c>
      <c r="CG10" s="68" t="s">
        <v>33</v>
      </c>
      <c r="CH10" s="69" t="s">
        <v>34</v>
      </c>
      <c r="CI10" s="243" t="s">
        <v>42</v>
      </c>
      <c r="CJ10" s="242" t="s">
        <v>2</v>
      </c>
      <c r="CK10" s="68" t="s">
        <v>1</v>
      </c>
      <c r="CL10" s="68" t="s">
        <v>33</v>
      </c>
      <c r="CM10" s="69" t="s">
        <v>34</v>
      </c>
      <c r="CN10" s="243" t="s">
        <v>42</v>
      </c>
      <c r="CO10" s="69" t="s">
        <v>2</v>
      </c>
      <c r="CP10" s="68" t="s">
        <v>1</v>
      </c>
      <c r="CQ10" s="68" t="s">
        <v>33</v>
      </c>
      <c r="CR10" s="69" t="s">
        <v>34</v>
      </c>
      <c r="CS10" s="243" t="s">
        <v>42</v>
      </c>
      <c r="CT10" s="68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</row>
    <row r="11" spans="1:169" s="3" customFormat="1" ht="18.75" customHeight="1" x14ac:dyDescent="0.25">
      <c r="A11" s="216" t="s">
        <v>44</v>
      </c>
      <c r="B11" s="233">
        <v>468</v>
      </c>
      <c r="C11" s="23">
        <v>285</v>
      </c>
      <c r="D11" s="145">
        <v>178</v>
      </c>
      <c r="E11" s="152">
        <v>5</v>
      </c>
      <c r="F11" s="25">
        <v>0</v>
      </c>
      <c r="G11" s="225">
        <f t="shared" ref="G11:G28" si="0">C11/B11</f>
        <v>0.60897435897435892</v>
      </c>
      <c r="H11" s="35">
        <v>454</v>
      </c>
      <c r="I11" s="23">
        <v>277</v>
      </c>
      <c r="J11" s="145">
        <v>172</v>
      </c>
      <c r="K11" s="152">
        <v>5</v>
      </c>
      <c r="L11" s="219">
        <v>0</v>
      </c>
      <c r="M11" s="5">
        <v>14</v>
      </c>
      <c r="N11" s="47">
        <v>8</v>
      </c>
      <c r="O11" s="154">
        <v>6</v>
      </c>
      <c r="P11" s="161">
        <v>0</v>
      </c>
      <c r="Q11" s="234">
        <v>0</v>
      </c>
      <c r="R11" s="185">
        <f>H11+M11</f>
        <v>468</v>
      </c>
      <c r="S11" s="107">
        <f>I11+N11</f>
        <v>285</v>
      </c>
      <c r="T11" s="107">
        <f>J11+O11</f>
        <v>178</v>
      </c>
      <c r="U11" s="107">
        <f>K11+P11</f>
        <v>5</v>
      </c>
      <c r="V11" s="257">
        <f>L11+Q11</f>
        <v>0</v>
      </c>
      <c r="W11" s="251">
        <v>99</v>
      </c>
      <c r="X11" s="169">
        <v>55</v>
      </c>
      <c r="Y11" s="169">
        <v>44</v>
      </c>
      <c r="Z11" s="169">
        <v>0</v>
      </c>
      <c r="AA11" s="244">
        <v>0</v>
      </c>
      <c r="AB11" s="20">
        <v>369</v>
      </c>
      <c r="AC11" s="169">
        <v>230</v>
      </c>
      <c r="AD11" s="169">
        <v>134</v>
      </c>
      <c r="AE11" s="169">
        <v>5</v>
      </c>
      <c r="AF11" s="244">
        <v>0</v>
      </c>
      <c r="AG11" s="89">
        <f t="shared" ref="AG11:AG27" si="1">W11+AB11</f>
        <v>468</v>
      </c>
      <c r="AH11" s="107">
        <f t="shared" ref="AH11:AH27" si="2">X11+AC11</f>
        <v>285</v>
      </c>
      <c r="AI11" s="107">
        <f t="shared" ref="AI11:AI27" si="3">Y11+AD11</f>
        <v>178</v>
      </c>
      <c r="AJ11" s="107">
        <f t="shared" ref="AJ11:AJ27" si="4">Z11+AE11</f>
        <v>5</v>
      </c>
      <c r="AK11" s="211">
        <f t="shared" ref="AK11:AK27" si="5">AA11+AF11</f>
        <v>0</v>
      </c>
      <c r="AL11" s="233">
        <v>2</v>
      </c>
      <c r="AM11" s="23">
        <v>0</v>
      </c>
      <c r="AN11" s="24">
        <v>2</v>
      </c>
      <c r="AO11" s="176">
        <v>0</v>
      </c>
      <c r="AP11" s="231">
        <v>0</v>
      </c>
      <c r="AQ11" s="233">
        <v>27</v>
      </c>
      <c r="AR11" s="23">
        <v>11</v>
      </c>
      <c r="AS11" s="24">
        <v>16</v>
      </c>
      <c r="AT11" s="176">
        <v>0</v>
      </c>
      <c r="AU11" s="219">
        <v>0</v>
      </c>
      <c r="AV11" s="35">
        <v>101</v>
      </c>
      <c r="AW11" s="23">
        <v>55</v>
      </c>
      <c r="AX11" s="24">
        <v>45</v>
      </c>
      <c r="AY11" s="176">
        <v>1</v>
      </c>
      <c r="AZ11" s="231">
        <v>0</v>
      </c>
      <c r="BA11" s="233">
        <v>318</v>
      </c>
      <c r="BB11" s="23">
        <v>206</v>
      </c>
      <c r="BC11" s="24">
        <v>109</v>
      </c>
      <c r="BD11" s="177">
        <v>3</v>
      </c>
      <c r="BE11" s="219">
        <v>0</v>
      </c>
      <c r="BF11" s="5">
        <v>20</v>
      </c>
      <c r="BG11" s="47">
        <v>13</v>
      </c>
      <c r="BH11" s="48">
        <v>6</v>
      </c>
      <c r="BI11" s="178">
        <v>1</v>
      </c>
      <c r="BJ11" s="234">
        <v>0</v>
      </c>
      <c r="BK11" s="261">
        <f t="shared" ref="BK11:BK12" si="6">AL11+AQ11+AV11+BA11+BF11</f>
        <v>468</v>
      </c>
      <c r="BL11" s="115">
        <f t="shared" ref="BL11:BO12" si="7">AM11+AR11+AW11+BB11+BG11</f>
        <v>285</v>
      </c>
      <c r="BM11" s="115">
        <f t="shared" si="7"/>
        <v>178</v>
      </c>
      <c r="BN11" s="116">
        <f t="shared" si="7"/>
        <v>5</v>
      </c>
      <c r="BO11" s="264">
        <f>AP11+AU11+AZ11+BE11+BJ11</f>
        <v>0</v>
      </c>
      <c r="BP11" s="233">
        <v>1</v>
      </c>
      <c r="BQ11" s="23">
        <v>1</v>
      </c>
      <c r="BR11" s="24">
        <v>0</v>
      </c>
      <c r="BS11" s="25">
        <v>0</v>
      </c>
      <c r="BT11" s="219">
        <v>0</v>
      </c>
      <c r="BU11" s="35">
        <v>0</v>
      </c>
      <c r="BV11" s="23">
        <v>0</v>
      </c>
      <c r="BW11" s="24">
        <v>0</v>
      </c>
      <c r="BX11" s="25">
        <v>0</v>
      </c>
      <c r="BY11" s="231">
        <v>0</v>
      </c>
      <c r="BZ11" s="233">
        <v>1</v>
      </c>
      <c r="CA11" s="19">
        <v>0</v>
      </c>
      <c r="CB11" s="24">
        <v>1</v>
      </c>
      <c r="CC11" s="15">
        <v>0</v>
      </c>
      <c r="CD11" s="265">
        <v>0</v>
      </c>
      <c r="CE11" s="35">
        <v>5</v>
      </c>
      <c r="CF11" s="23">
        <v>4</v>
      </c>
      <c r="CG11" s="24">
        <v>1</v>
      </c>
      <c r="CH11" s="25">
        <v>0</v>
      </c>
      <c r="CI11" s="219">
        <v>0</v>
      </c>
      <c r="CJ11" s="200">
        <v>194</v>
      </c>
      <c r="CK11" s="47">
        <v>113</v>
      </c>
      <c r="CL11" s="48">
        <v>79</v>
      </c>
      <c r="CM11" s="49">
        <v>2</v>
      </c>
      <c r="CN11" s="234">
        <v>0</v>
      </c>
      <c r="CO11" s="5">
        <v>267</v>
      </c>
      <c r="CP11" s="47">
        <v>167</v>
      </c>
      <c r="CQ11" s="48">
        <v>97</v>
      </c>
      <c r="CR11" s="49">
        <v>3</v>
      </c>
      <c r="CS11" s="234">
        <v>0</v>
      </c>
      <c r="CT11" s="72">
        <v>0</v>
      </c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</row>
    <row r="12" spans="1:169" s="3" customFormat="1" ht="18.75" customHeight="1" x14ac:dyDescent="0.25">
      <c r="A12" s="217" t="s">
        <v>16</v>
      </c>
      <c r="B12" s="235">
        <v>237</v>
      </c>
      <c r="C12" s="26">
        <v>145</v>
      </c>
      <c r="D12" s="146">
        <v>90</v>
      </c>
      <c r="E12" s="27">
        <v>2</v>
      </c>
      <c r="F12" s="28">
        <v>0</v>
      </c>
      <c r="G12" s="196">
        <f t="shared" si="0"/>
        <v>0.61181434599156115</v>
      </c>
      <c r="H12" s="36">
        <v>236</v>
      </c>
      <c r="I12" s="26">
        <v>145</v>
      </c>
      <c r="J12" s="146">
        <v>90</v>
      </c>
      <c r="K12" s="27">
        <v>1</v>
      </c>
      <c r="L12" s="220">
        <v>0</v>
      </c>
      <c r="M12" s="6">
        <v>1</v>
      </c>
      <c r="N12" s="55">
        <v>0</v>
      </c>
      <c r="O12" s="155">
        <v>0</v>
      </c>
      <c r="P12" s="56">
        <v>1</v>
      </c>
      <c r="Q12" s="206">
        <v>0</v>
      </c>
      <c r="R12" s="183">
        <f>H12+M12</f>
        <v>237</v>
      </c>
      <c r="S12" s="137">
        <f t="shared" ref="S12:S27" si="8">I12+N12</f>
        <v>145</v>
      </c>
      <c r="T12" s="137">
        <f t="shared" ref="T12:T27" si="9">J12+O12</f>
        <v>90</v>
      </c>
      <c r="U12" s="137">
        <f>K12+P12</f>
        <v>2</v>
      </c>
      <c r="V12" s="258">
        <f>L12+Q12</f>
        <v>0</v>
      </c>
      <c r="W12" s="252">
        <v>52</v>
      </c>
      <c r="X12" s="170">
        <v>29</v>
      </c>
      <c r="Y12" s="170">
        <v>22</v>
      </c>
      <c r="Z12" s="170">
        <v>1</v>
      </c>
      <c r="AA12" s="245">
        <v>0</v>
      </c>
      <c r="AB12" s="136">
        <v>185</v>
      </c>
      <c r="AC12" s="170">
        <v>116</v>
      </c>
      <c r="AD12" s="170">
        <v>68</v>
      </c>
      <c r="AE12" s="170">
        <v>1</v>
      </c>
      <c r="AF12" s="245">
        <v>0</v>
      </c>
      <c r="AG12" s="96">
        <f t="shared" si="1"/>
        <v>237</v>
      </c>
      <c r="AH12" s="137">
        <f t="shared" si="2"/>
        <v>145</v>
      </c>
      <c r="AI12" s="137">
        <f t="shared" si="3"/>
        <v>90</v>
      </c>
      <c r="AJ12" s="137">
        <f t="shared" si="4"/>
        <v>2</v>
      </c>
      <c r="AK12" s="259">
        <f t="shared" si="5"/>
        <v>0</v>
      </c>
      <c r="AL12" s="235">
        <v>1</v>
      </c>
      <c r="AM12" s="26">
        <v>1</v>
      </c>
      <c r="AN12" s="27">
        <v>0</v>
      </c>
      <c r="AO12" s="163">
        <v>0</v>
      </c>
      <c r="AP12" s="163">
        <v>0</v>
      </c>
      <c r="AQ12" s="235">
        <v>8</v>
      </c>
      <c r="AR12" s="26">
        <v>4</v>
      </c>
      <c r="AS12" s="27">
        <v>4</v>
      </c>
      <c r="AT12" s="163">
        <v>0</v>
      </c>
      <c r="AU12" s="220">
        <v>0</v>
      </c>
      <c r="AV12" s="36">
        <v>80</v>
      </c>
      <c r="AW12" s="26">
        <v>41</v>
      </c>
      <c r="AX12" s="27">
        <v>37</v>
      </c>
      <c r="AY12" s="163">
        <v>2</v>
      </c>
      <c r="AZ12" s="163">
        <v>0</v>
      </c>
      <c r="BA12" s="235">
        <v>148</v>
      </c>
      <c r="BB12" s="26">
        <v>99</v>
      </c>
      <c r="BC12" s="27">
        <v>49</v>
      </c>
      <c r="BD12" s="28">
        <v>0</v>
      </c>
      <c r="BE12" s="220">
        <v>0</v>
      </c>
      <c r="BF12" s="6">
        <v>0</v>
      </c>
      <c r="BG12" s="55">
        <v>0</v>
      </c>
      <c r="BH12" s="56">
        <v>0</v>
      </c>
      <c r="BI12" s="108">
        <v>0</v>
      </c>
      <c r="BJ12" s="206">
        <v>0</v>
      </c>
      <c r="BK12" s="262">
        <f t="shared" si="6"/>
        <v>237</v>
      </c>
      <c r="BL12" s="111">
        <f t="shared" si="7"/>
        <v>145</v>
      </c>
      <c r="BM12" s="111">
        <f t="shared" si="7"/>
        <v>90</v>
      </c>
      <c r="BN12" s="112">
        <f t="shared" si="7"/>
        <v>2</v>
      </c>
      <c r="BO12" s="119">
        <f t="shared" si="7"/>
        <v>0</v>
      </c>
      <c r="BP12" s="266">
        <v>2</v>
      </c>
      <c r="BQ12" s="26">
        <v>1</v>
      </c>
      <c r="BR12" s="27">
        <v>1</v>
      </c>
      <c r="BS12" s="28">
        <v>0</v>
      </c>
      <c r="BT12" s="220">
        <v>0</v>
      </c>
      <c r="BU12" s="39">
        <v>9</v>
      </c>
      <c r="BV12" s="26">
        <v>4</v>
      </c>
      <c r="BW12" s="27">
        <v>5</v>
      </c>
      <c r="BX12" s="28">
        <v>0</v>
      </c>
      <c r="BY12" s="163">
        <v>0</v>
      </c>
      <c r="BZ12" s="266">
        <v>8</v>
      </c>
      <c r="CA12" s="18">
        <v>1</v>
      </c>
      <c r="CB12" s="27">
        <v>7</v>
      </c>
      <c r="CC12" s="13">
        <v>0</v>
      </c>
      <c r="CD12" s="267">
        <v>0</v>
      </c>
      <c r="CE12" s="36">
        <v>7</v>
      </c>
      <c r="CF12" s="26">
        <v>6</v>
      </c>
      <c r="CG12" s="27">
        <v>1</v>
      </c>
      <c r="CH12" s="28">
        <v>0</v>
      </c>
      <c r="CI12" s="220">
        <v>0</v>
      </c>
      <c r="CJ12" s="199">
        <v>210</v>
      </c>
      <c r="CK12" s="55">
        <v>133</v>
      </c>
      <c r="CL12" s="56">
        <v>76</v>
      </c>
      <c r="CM12" s="57">
        <v>1</v>
      </c>
      <c r="CN12" s="206">
        <v>0</v>
      </c>
      <c r="CO12" s="6">
        <v>1</v>
      </c>
      <c r="CP12" s="55">
        <v>0</v>
      </c>
      <c r="CQ12" s="56">
        <v>0</v>
      </c>
      <c r="CR12" s="57">
        <v>1</v>
      </c>
      <c r="CS12" s="206">
        <v>0</v>
      </c>
      <c r="CT12" s="73">
        <v>0</v>
      </c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</row>
    <row r="13" spans="1:169" s="10" customFormat="1" ht="18.75" customHeight="1" x14ac:dyDescent="0.25">
      <c r="A13" s="285" t="s">
        <v>17</v>
      </c>
      <c r="B13" s="236">
        <v>376</v>
      </c>
      <c r="C13" s="29">
        <v>207</v>
      </c>
      <c r="D13" s="147">
        <v>161</v>
      </c>
      <c r="E13" s="30">
        <v>8</v>
      </c>
      <c r="F13" s="31">
        <v>0</v>
      </c>
      <c r="G13" s="225">
        <f t="shared" si="0"/>
        <v>0.55053191489361697</v>
      </c>
      <c r="H13" s="37">
        <v>361</v>
      </c>
      <c r="I13" s="29">
        <v>203</v>
      </c>
      <c r="J13" s="147">
        <v>151</v>
      </c>
      <c r="K13" s="30">
        <v>7</v>
      </c>
      <c r="L13" s="221">
        <v>0</v>
      </c>
      <c r="M13" s="9">
        <v>15</v>
      </c>
      <c r="N13" s="44">
        <v>4</v>
      </c>
      <c r="O13" s="156">
        <v>10</v>
      </c>
      <c r="P13" s="45">
        <v>1</v>
      </c>
      <c r="Q13" s="237">
        <v>0</v>
      </c>
      <c r="R13" s="185">
        <f t="shared" ref="R13:R15" si="10">H13+M13</f>
        <v>376</v>
      </c>
      <c r="S13" s="107">
        <f t="shared" si="8"/>
        <v>207</v>
      </c>
      <c r="T13" s="107">
        <f t="shared" si="9"/>
        <v>161</v>
      </c>
      <c r="U13" s="107">
        <f t="shared" ref="U13:U27" si="11">K13+P13</f>
        <v>8</v>
      </c>
      <c r="V13" s="257">
        <f t="shared" ref="V13:V27" si="12">L13+Q13</f>
        <v>0</v>
      </c>
      <c r="W13" s="253">
        <v>116</v>
      </c>
      <c r="X13" s="171">
        <v>66</v>
      </c>
      <c r="Y13" s="171">
        <v>45</v>
      </c>
      <c r="Z13" s="171">
        <v>5</v>
      </c>
      <c r="AA13" s="246">
        <v>0</v>
      </c>
      <c r="AB13" s="9">
        <v>260</v>
      </c>
      <c r="AC13" s="171">
        <v>141</v>
      </c>
      <c r="AD13" s="171">
        <v>116</v>
      </c>
      <c r="AE13" s="171">
        <v>3</v>
      </c>
      <c r="AF13" s="246">
        <v>0</v>
      </c>
      <c r="AG13" s="89">
        <f t="shared" si="1"/>
        <v>376</v>
      </c>
      <c r="AH13" s="107">
        <f t="shared" si="2"/>
        <v>207</v>
      </c>
      <c r="AI13" s="107">
        <f t="shared" si="3"/>
        <v>161</v>
      </c>
      <c r="AJ13" s="107">
        <f t="shared" si="4"/>
        <v>8</v>
      </c>
      <c r="AK13" s="211">
        <f t="shared" si="5"/>
        <v>0</v>
      </c>
      <c r="AL13" s="236">
        <v>1</v>
      </c>
      <c r="AM13" s="42">
        <v>1</v>
      </c>
      <c r="AN13" s="43">
        <v>0</v>
      </c>
      <c r="AO13" s="175">
        <v>0</v>
      </c>
      <c r="AP13" s="175">
        <v>0</v>
      </c>
      <c r="AQ13" s="236">
        <v>20</v>
      </c>
      <c r="AR13" s="42">
        <v>9</v>
      </c>
      <c r="AS13" s="43">
        <v>11</v>
      </c>
      <c r="AT13" s="175">
        <v>0</v>
      </c>
      <c r="AU13" s="260">
        <v>0</v>
      </c>
      <c r="AV13" s="41">
        <v>133</v>
      </c>
      <c r="AW13" s="29">
        <v>62</v>
      </c>
      <c r="AX13" s="30">
        <v>64</v>
      </c>
      <c r="AY13" s="164">
        <v>7</v>
      </c>
      <c r="AZ13" s="164">
        <v>0</v>
      </c>
      <c r="BA13" s="236">
        <v>222</v>
      </c>
      <c r="BB13" s="29">
        <v>135</v>
      </c>
      <c r="BC13" s="30">
        <v>86</v>
      </c>
      <c r="BD13" s="31">
        <v>1</v>
      </c>
      <c r="BE13" s="221">
        <v>0</v>
      </c>
      <c r="BF13" s="9">
        <v>0</v>
      </c>
      <c r="BG13" s="44">
        <v>0</v>
      </c>
      <c r="BH13" s="45">
        <v>0</v>
      </c>
      <c r="BI13" s="53">
        <v>0</v>
      </c>
      <c r="BJ13" s="237">
        <v>0</v>
      </c>
      <c r="BK13" s="263">
        <f t="shared" ref="BK13:BK26" si="13">AL13+AQ13+AV13+BA13+BF13</f>
        <v>376</v>
      </c>
      <c r="BL13" s="113">
        <f t="shared" ref="BL13:BL27" si="14">AM13+AR13+AW13+BB13+BG13</f>
        <v>207</v>
      </c>
      <c r="BM13" s="113">
        <f t="shared" ref="BM13:BM27" si="15">AN13+AS13+AX13+BC13+BH13</f>
        <v>161</v>
      </c>
      <c r="BN13" s="114">
        <f t="shared" ref="BN13:BN27" si="16">AO13+AT13+AY13+BD13+BI13</f>
        <v>8</v>
      </c>
      <c r="BO13" s="123">
        <f t="shared" ref="BO13:BO27" si="17">AP13+AU13+AZ13+BE13+BJ13</f>
        <v>0</v>
      </c>
      <c r="BP13" s="236">
        <v>2</v>
      </c>
      <c r="BQ13" s="29">
        <v>0</v>
      </c>
      <c r="BR13" s="30">
        <v>2</v>
      </c>
      <c r="BS13" s="31">
        <v>0</v>
      </c>
      <c r="BT13" s="221">
        <v>0</v>
      </c>
      <c r="BU13" s="37">
        <v>2</v>
      </c>
      <c r="BV13" s="29">
        <v>1</v>
      </c>
      <c r="BW13" s="30">
        <v>1</v>
      </c>
      <c r="BX13" s="31">
        <v>0</v>
      </c>
      <c r="BY13" s="164">
        <v>0</v>
      </c>
      <c r="BZ13" s="236">
        <v>3</v>
      </c>
      <c r="CA13" s="8">
        <v>3</v>
      </c>
      <c r="CB13" s="30">
        <v>0</v>
      </c>
      <c r="CC13" s="7">
        <v>0</v>
      </c>
      <c r="CD13" s="268">
        <v>0</v>
      </c>
      <c r="CE13" s="37">
        <v>0</v>
      </c>
      <c r="CF13" s="29">
        <v>0</v>
      </c>
      <c r="CG13" s="30">
        <v>0</v>
      </c>
      <c r="CH13" s="31">
        <v>0</v>
      </c>
      <c r="CI13" s="221">
        <v>0</v>
      </c>
      <c r="CJ13" s="197">
        <v>369</v>
      </c>
      <c r="CK13" s="44">
        <v>203</v>
      </c>
      <c r="CL13" s="45">
        <v>158</v>
      </c>
      <c r="CM13" s="46">
        <v>8</v>
      </c>
      <c r="CN13" s="237">
        <v>0</v>
      </c>
      <c r="CO13" s="9">
        <v>0</v>
      </c>
      <c r="CP13" s="44">
        <v>0</v>
      </c>
      <c r="CQ13" s="45">
        <v>0</v>
      </c>
      <c r="CR13" s="46">
        <v>0</v>
      </c>
      <c r="CS13" s="237">
        <v>0</v>
      </c>
      <c r="CT13" s="74">
        <v>0</v>
      </c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</row>
    <row r="14" spans="1:169" s="14" customFormat="1" ht="18.75" customHeight="1" x14ac:dyDescent="0.25">
      <c r="A14" s="217" t="s">
        <v>18</v>
      </c>
      <c r="B14" s="203">
        <v>130</v>
      </c>
      <c r="C14" s="32">
        <v>71</v>
      </c>
      <c r="D14" s="148">
        <v>57</v>
      </c>
      <c r="E14" s="33">
        <v>2</v>
      </c>
      <c r="F14" s="34">
        <v>0</v>
      </c>
      <c r="G14" s="196">
        <f t="shared" si="0"/>
        <v>0.5461538461538461</v>
      </c>
      <c r="H14" s="38">
        <v>121</v>
      </c>
      <c r="I14" s="32">
        <v>66</v>
      </c>
      <c r="J14" s="148">
        <v>53</v>
      </c>
      <c r="K14" s="33">
        <v>2</v>
      </c>
      <c r="L14" s="222">
        <v>0</v>
      </c>
      <c r="M14" s="17">
        <v>9</v>
      </c>
      <c r="N14" s="50">
        <v>5</v>
      </c>
      <c r="O14" s="157">
        <v>4</v>
      </c>
      <c r="P14" s="51">
        <v>0</v>
      </c>
      <c r="Q14" s="207">
        <v>0</v>
      </c>
      <c r="R14" s="183">
        <f>H14+M14</f>
        <v>130</v>
      </c>
      <c r="S14" s="137">
        <f t="shared" si="8"/>
        <v>71</v>
      </c>
      <c r="T14" s="137">
        <f t="shared" si="9"/>
        <v>57</v>
      </c>
      <c r="U14" s="137">
        <f t="shared" si="11"/>
        <v>2</v>
      </c>
      <c r="V14" s="258">
        <f t="shared" si="12"/>
        <v>0</v>
      </c>
      <c r="W14" s="96">
        <v>36</v>
      </c>
      <c r="X14" s="172">
        <v>23</v>
      </c>
      <c r="Y14" s="172">
        <v>13</v>
      </c>
      <c r="Z14" s="172">
        <v>0</v>
      </c>
      <c r="AA14" s="209">
        <v>0</v>
      </c>
      <c r="AB14" s="96">
        <v>94</v>
      </c>
      <c r="AC14" s="172">
        <v>48</v>
      </c>
      <c r="AD14" s="172">
        <v>44</v>
      </c>
      <c r="AE14" s="172">
        <v>2</v>
      </c>
      <c r="AF14" s="209">
        <v>0</v>
      </c>
      <c r="AG14" s="96">
        <f t="shared" si="1"/>
        <v>130</v>
      </c>
      <c r="AH14" s="137">
        <f t="shared" si="2"/>
        <v>71</v>
      </c>
      <c r="AI14" s="137">
        <f t="shared" si="3"/>
        <v>57</v>
      </c>
      <c r="AJ14" s="137">
        <f t="shared" si="4"/>
        <v>2</v>
      </c>
      <c r="AK14" s="259">
        <f t="shared" si="5"/>
        <v>0</v>
      </c>
      <c r="AL14" s="203">
        <v>1</v>
      </c>
      <c r="AM14" s="32">
        <v>0</v>
      </c>
      <c r="AN14" s="33">
        <v>1</v>
      </c>
      <c r="AO14" s="165">
        <v>0</v>
      </c>
      <c r="AP14" s="165">
        <v>0</v>
      </c>
      <c r="AQ14" s="203">
        <v>9</v>
      </c>
      <c r="AR14" s="32">
        <v>4</v>
      </c>
      <c r="AS14" s="33">
        <v>4</v>
      </c>
      <c r="AT14" s="165">
        <v>1</v>
      </c>
      <c r="AU14" s="222">
        <v>0</v>
      </c>
      <c r="AV14" s="38">
        <v>39</v>
      </c>
      <c r="AW14" s="32">
        <v>20</v>
      </c>
      <c r="AX14" s="33">
        <v>19</v>
      </c>
      <c r="AY14" s="165">
        <v>0</v>
      </c>
      <c r="AZ14" s="165">
        <v>0</v>
      </c>
      <c r="BA14" s="203">
        <v>80</v>
      </c>
      <c r="BB14" s="32">
        <v>47</v>
      </c>
      <c r="BC14" s="33">
        <v>32</v>
      </c>
      <c r="BD14" s="34">
        <v>1</v>
      </c>
      <c r="BE14" s="222">
        <v>0</v>
      </c>
      <c r="BF14" s="17">
        <v>1</v>
      </c>
      <c r="BG14" s="50">
        <v>0</v>
      </c>
      <c r="BH14" s="51">
        <v>1</v>
      </c>
      <c r="BI14" s="54">
        <v>0</v>
      </c>
      <c r="BJ14" s="207">
        <v>0</v>
      </c>
      <c r="BK14" s="262">
        <f>AL14+AQ14+AV14+BA14+BF14</f>
        <v>130</v>
      </c>
      <c r="BL14" s="111">
        <f t="shared" si="14"/>
        <v>71</v>
      </c>
      <c r="BM14" s="111">
        <f t="shared" si="15"/>
        <v>57</v>
      </c>
      <c r="BN14" s="112">
        <f t="shared" si="16"/>
        <v>2</v>
      </c>
      <c r="BO14" s="119">
        <f t="shared" si="17"/>
        <v>0</v>
      </c>
      <c r="BP14" s="203">
        <v>5</v>
      </c>
      <c r="BQ14" s="32">
        <v>2</v>
      </c>
      <c r="BR14" s="33">
        <v>3</v>
      </c>
      <c r="BS14" s="34">
        <v>0</v>
      </c>
      <c r="BT14" s="222">
        <v>0</v>
      </c>
      <c r="BU14" s="38">
        <v>3</v>
      </c>
      <c r="BV14" s="32">
        <v>1</v>
      </c>
      <c r="BW14" s="33">
        <v>2</v>
      </c>
      <c r="BX14" s="34">
        <v>0</v>
      </c>
      <c r="BY14" s="165">
        <v>0</v>
      </c>
      <c r="BZ14" s="203">
        <v>1</v>
      </c>
      <c r="CA14" s="12">
        <v>1</v>
      </c>
      <c r="CB14" s="33">
        <v>0</v>
      </c>
      <c r="CC14" s="11">
        <v>0</v>
      </c>
      <c r="CD14" s="269">
        <v>0</v>
      </c>
      <c r="CE14" s="38">
        <v>1</v>
      </c>
      <c r="CF14" s="32">
        <v>0</v>
      </c>
      <c r="CG14" s="33">
        <v>0</v>
      </c>
      <c r="CH14" s="34">
        <v>1</v>
      </c>
      <c r="CI14" s="222">
        <v>0</v>
      </c>
      <c r="CJ14" s="198">
        <v>120</v>
      </c>
      <c r="CK14" s="50">
        <v>67</v>
      </c>
      <c r="CL14" s="51">
        <v>52</v>
      </c>
      <c r="CM14" s="52">
        <v>1</v>
      </c>
      <c r="CN14" s="207">
        <v>0</v>
      </c>
      <c r="CO14" s="17">
        <v>0</v>
      </c>
      <c r="CP14" s="50">
        <v>0</v>
      </c>
      <c r="CQ14" s="51">
        <v>0</v>
      </c>
      <c r="CR14" s="52">
        <v>0</v>
      </c>
      <c r="CS14" s="207">
        <v>0</v>
      </c>
      <c r="CT14" s="75">
        <v>0</v>
      </c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</row>
    <row r="15" spans="1:169" s="14" customFormat="1" ht="18.75" customHeight="1" x14ac:dyDescent="0.25">
      <c r="A15" s="216" t="s">
        <v>19</v>
      </c>
      <c r="B15" s="236">
        <v>58</v>
      </c>
      <c r="C15" s="29">
        <v>38</v>
      </c>
      <c r="D15" s="147">
        <v>19</v>
      </c>
      <c r="E15" s="30">
        <v>1</v>
      </c>
      <c r="F15" s="31">
        <v>0</v>
      </c>
      <c r="G15" s="225">
        <f t="shared" si="0"/>
        <v>0.65517241379310343</v>
      </c>
      <c r="H15" s="37">
        <v>50</v>
      </c>
      <c r="I15" s="29">
        <v>34</v>
      </c>
      <c r="J15" s="147">
        <v>15</v>
      </c>
      <c r="K15" s="30">
        <v>1</v>
      </c>
      <c r="L15" s="221">
        <v>0</v>
      </c>
      <c r="M15" s="40">
        <v>8</v>
      </c>
      <c r="N15" s="44">
        <v>4</v>
      </c>
      <c r="O15" s="156">
        <v>4</v>
      </c>
      <c r="P15" s="45">
        <v>0</v>
      </c>
      <c r="Q15" s="237">
        <v>0</v>
      </c>
      <c r="R15" s="185">
        <f t="shared" si="10"/>
        <v>58</v>
      </c>
      <c r="S15" s="107">
        <f t="shared" si="8"/>
        <v>38</v>
      </c>
      <c r="T15" s="107">
        <f t="shared" si="9"/>
        <v>19</v>
      </c>
      <c r="U15" s="107">
        <f t="shared" si="11"/>
        <v>1</v>
      </c>
      <c r="V15" s="257">
        <f t="shared" si="12"/>
        <v>0</v>
      </c>
      <c r="W15" s="9">
        <v>9</v>
      </c>
      <c r="X15" s="171">
        <v>5</v>
      </c>
      <c r="Y15" s="171">
        <v>4</v>
      </c>
      <c r="Z15" s="171">
        <v>0</v>
      </c>
      <c r="AA15" s="246">
        <v>0</v>
      </c>
      <c r="AB15" s="9">
        <v>49</v>
      </c>
      <c r="AC15" s="171">
        <v>33</v>
      </c>
      <c r="AD15" s="171">
        <v>15</v>
      </c>
      <c r="AE15" s="171">
        <v>1</v>
      </c>
      <c r="AF15" s="246">
        <v>0</v>
      </c>
      <c r="AG15" s="89">
        <f t="shared" si="1"/>
        <v>58</v>
      </c>
      <c r="AH15" s="107">
        <f t="shared" si="2"/>
        <v>38</v>
      </c>
      <c r="AI15" s="107">
        <f t="shared" si="3"/>
        <v>19</v>
      </c>
      <c r="AJ15" s="107">
        <f t="shared" si="4"/>
        <v>1</v>
      </c>
      <c r="AK15" s="211">
        <f t="shared" si="5"/>
        <v>0</v>
      </c>
      <c r="AL15" s="236">
        <v>0</v>
      </c>
      <c r="AM15" s="29">
        <v>0</v>
      </c>
      <c r="AN15" s="30">
        <v>0</v>
      </c>
      <c r="AO15" s="164">
        <v>0</v>
      </c>
      <c r="AP15" s="164">
        <v>0</v>
      </c>
      <c r="AQ15" s="236">
        <v>2</v>
      </c>
      <c r="AR15" s="29">
        <v>1</v>
      </c>
      <c r="AS15" s="30">
        <v>1</v>
      </c>
      <c r="AT15" s="164">
        <v>0</v>
      </c>
      <c r="AU15" s="221">
        <v>0</v>
      </c>
      <c r="AV15" s="37">
        <v>5</v>
      </c>
      <c r="AW15" s="29">
        <v>2</v>
      </c>
      <c r="AX15" s="30">
        <v>3</v>
      </c>
      <c r="AY15" s="164">
        <v>0</v>
      </c>
      <c r="AZ15" s="164">
        <v>0</v>
      </c>
      <c r="BA15" s="236">
        <v>32</v>
      </c>
      <c r="BB15" s="29">
        <v>24</v>
      </c>
      <c r="BC15" s="30">
        <v>7</v>
      </c>
      <c r="BD15" s="31">
        <v>1</v>
      </c>
      <c r="BE15" s="221">
        <v>0</v>
      </c>
      <c r="BF15" s="9">
        <v>19</v>
      </c>
      <c r="BG15" s="44">
        <v>11</v>
      </c>
      <c r="BH15" s="45">
        <v>8</v>
      </c>
      <c r="BI15" s="109">
        <v>0</v>
      </c>
      <c r="BJ15" s="186">
        <v>0</v>
      </c>
      <c r="BK15" s="263">
        <f t="shared" si="13"/>
        <v>58</v>
      </c>
      <c r="BL15" s="113">
        <f t="shared" si="14"/>
        <v>38</v>
      </c>
      <c r="BM15" s="113">
        <f t="shared" si="15"/>
        <v>19</v>
      </c>
      <c r="BN15" s="114">
        <f t="shared" si="16"/>
        <v>1</v>
      </c>
      <c r="BO15" s="123">
        <f t="shared" si="17"/>
        <v>0</v>
      </c>
      <c r="BP15" s="236">
        <v>0</v>
      </c>
      <c r="BQ15" s="29">
        <v>0</v>
      </c>
      <c r="BR15" s="30">
        <v>0</v>
      </c>
      <c r="BS15" s="31">
        <v>0</v>
      </c>
      <c r="BT15" s="221">
        <v>0</v>
      </c>
      <c r="BU15" s="37">
        <v>0</v>
      </c>
      <c r="BV15" s="29">
        <v>0</v>
      </c>
      <c r="BW15" s="30">
        <v>0</v>
      </c>
      <c r="BX15" s="31">
        <v>0</v>
      </c>
      <c r="BY15" s="164">
        <v>0</v>
      </c>
      <c r="BZ15" s="236">
        <v>0</v>
      </c>
      <c r="CA15" s="8">
        <v>0</v>
      </c>
      <c r="CB15" s="30">
        <v>0</v>
      </c>
      <c r="CC15" s="7">
        <v>0</v>
      </c>
      <c r="CD15" s="268">
        <v>0</v>
      </c>
      <c r="CE15" s="37">
        <v>0</v>
      </c>
      <c r="CF15" s="29">
        <v>0</v>
      </c>
      <c r="CG15" s="30">
        <v>0</v>
      </c>
      <c r="CH15" s="31">
        <v>0</v>
      </c>
      <c r="CI15" s="221">
        <v>0</v>
      </c>
      <c r="CJ15" s="197">
        <v>58</v>
      </c>
      <c r="CK15" s="44">
        <v>38</v>
      </c>
      <c r="CL15" s="45">
        <v>19</v>
      </c>
      <c r="CM15" s="46">
        <v>1</v>
      </c>
      <c r="CN15" s="237">
        <v>0</v>
      </c>
      <c r="CO15" s="37">
        <v>0</v>
      </c>
      <c r="CP15" s="29">
        <v>0</v>
      </c>
      <c r="CQ15" s="30">
        <v>0</v>
      </c>
      <c r="CR15" s="31">
        <v>0</v>
      </c>
      <c r="CS15" s="221">
        <v>0</v>
      </c>
      <c r="CT15" s="76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</row>
    <row r="16" spans="1:169" s="16" customFormat="1" ht="18.75" customHeight="1" x14ac:dyDescent="0.25">
      <c r="A16" s="193" t="s">
        <v>20</v>
      </c>
      <c r="B16" s="183">
        <v>69</v>
      </c>
      <c r="C16" s="95">
        <v>36</v>
      </c>
      <c r="D16" s="153">
        <v>30</v>
      </c>
      <c r="E16" s="93">
        <v>2</v>
      </c>
      <c r="F16" s="94">
        <v>1</v>
      </c>
      <c r="G16" s="196">
        <f t="shared" si="0"/>
        <v>0.52173913043478259</v>
      </c>
      <c r="H16" s="38">
        <v>66</v>
      </c>
      <c r="I16" s="32">
        <v>35</v>
      </c>
      <c r="J16" s="148">
        <v>28</v>
      </c>
      <c r="K16" s="33">
        <v>2</v>
      </c>
      <c r="L16" s="220">
        <v>1</v>
      </c>
      <c r="M16" s="17">
        <v>3</v>
      </c>
      <c r="N16" s="50">
        <v>1</v>
      </c>
      <c r="O16" s="157">
        <v>2</v>
      </c>
      <c r="P16" s="51">
        <v>0</v>
      </c>
      <c r="Q16" s="207">
        <v>0</v>
      </c>
      <c r="R16" s="183">
        <f>H16+M16</f>
        <v>69</v>
      </c>
      <c r="S16" s="137">
        <f t="shared" si="8"/>
        <v>36</v>
      </c>
      <c r="T16" s="137">
        <f t="shared" si="9"/>
        <v>30</v>
      </c>
      <c r="U16" s="137">
        <f t="shared" si="11"/>
        <v>2</v>
      </c>
      <c r="V16" s="258">
        <f>L16+Q16</f>
        <v>1</v>
      </c>
      <c r="W16" s="254">
        <v>10</v>
      </c>
      <c r="X16" s="172">
        <v>4</v>
      </c>
      <c r="Y16" s="172">
        <v>6</v>
      </c>
      <c r="Z16" s="172">
        <v>0</v>
      </c>
      <c r="AA16" s="209">
        <v>0</v>
      </c>
      <c r="AB16" s="96">
        <v>59</v>
      </c>
      <c r="AC16" s="172">
        <v>32</v>
      </c>
      <c r="AD16" s="172">
        <v>24</v>
      </c>
      <c r="AE16" s="172">
        <v>2</v>
      </c>
      <c r="AF16" s="209">
        <v>1</v>
      </c>
      <c r="AG16" s="96">
        <f t="shared" si="1"/>
        <v>69</v>
      </c>
      <c r="AH16" s="137">
        <f t="shared" si="2"/>
        <v>36</v>
      </c>
      <c r="AI16" s="137">
        <f t="shared" si="3"/>
        <v>30</v>
      </c>
      <c r="AJ16" s="137">
        <f t="shared" si="4"/>
        <v>2</v>
      </c>
      <c r="AK16" s="259">
        <f t="shared" si="5"/>
        <v>1</v>
      </c>
      <c r="AL16" s="208">
        <v>0</v>
      </c>
      <c r="AM16" s="32">
        <v>0</v>
      </c>
      <c r="AN16" s="33">
        <v>0</v>
      </c>
      <c r="AO16" s="165">
        <v>0</v>
      </c>
      <c r="AP16" s="165">
        <v>0</v>
      </c>
      <c r="AQ16" s="203">
        <v>0</v>
      </c>
      <c r="AR16" s="32">
        <v>0</v>
      </c>
      <c r="AS16" s="33">
        <v>0</v>
      </c>
      <c r="AT16" s="165">
        <v>0</v>
      </c>
      <c r="AU16" s="222">
        <v>0</v>
      </c>
      <c r="AV16" s="38">
        <v>12</v>
      </c>
      <c r="AW16" s="32">
        <v>4</v>
      </c>
      <c r="AX16" s="33">
        <v>8</v>
      </c>
      <c r="AY16" s="165">
        <v>0</v>
      </c>
      <c r="AZ16" s="165">
        <v>0</v>
      </c>
      <c r="BA16" s="203">
        <v>56</v>
      </c>
      <c r="BB16" s="32">
        <v>31</v>
      </c>
      <c r="BC16" s="33">
        <v>22</v>
      </c>
      <c r="BD16" s="34">
        <v>2</v>
      </c>
      <c r="BE16" s="222">
        <v>1</v>
      </c>
      <c r="BF16" s="17">
        <v>1</v>
      </c>
      <c r="BG16" s="50">
        <v>1</v>
      </c>
      <c r="BH16" s="51">
        <v>0</v>
      </c>
      <c r="BI16" s="54">
        <v>0</v>
      </c>
      <c r="BJ16" s="207">
        <v>0</v>
      </c>
      <c r="BK16" s="262">
        <f t="shared" si="13"/>
        <v>69</v>
      </c>
      <c r="BL16" s="111">
        <f t="shared" si="14"/>
        <v>36</v>
      </c>
      <c r="BM16" s="111">
        <f t="shared" si="15"/>
        <v>30</v>
      </c>
      <c r="BN16" s="112">
        <f t="shared" si="16"/>
        <v>2</v>
      </c>
      <c r="BO16" s="119">
        <f t="shared" si="17"/>
        <v>1</v>
      </c>
      <c r="BP16" s="203">
        <v>0</v>
      </c>
      <c r="BQ16" s="32">
        <v>0</v>
      </c>
      <c r="BR16" s="33">
        <v>0</v>
      </c>
      <c r="BS16" s="34">
        <v>0</v>
      </c>
      <c r="BT16" s="222">
        <v>0</v>
      </c>
      <c r="BU16" s="38">
        <v>0</v>
      </c>
      <c r="BV16" s="32">
        <v>0</v>
      </c>
      <c r="BW16" s="33">
        <v>0</v>
      </c>
      <c r="BX16" s="34">
        <v>0</v>
      </c>
      <c r="BY16" s="165">
        <v>0</v>
      </c>
      <c r="BZ16" s="203">
        <v>0</v>
      </c>
      <c r="CA16" s="12">
        <v>0</v>
      </c>
      <c r="CB16" s="33">
        <v>0</v>
      </c>
      <c r="CC16" s="11">
        <v>0</v>
      </c>
      <c r="CD16" s="269">
        <v>0</v>
      </c>
      <c r="CE16" s="38"/>
      <c r="CF16" s="32">
        <v>0</v>
      </c>
      <c r="CG16" s="33">
        <v>0</v>
      </c>
      <c r="CH16" s="34">
        <v>0</v>
      </c>
      <c r="CI16" s="222">
        <v>0</v>
      </c>
      <c r="CJ16" s="198">
        <v>0</v>
      </c>
      <c r="CK16" s="50">
        <v>0</v>
      </c>
      <c r="CL16" s="51">
        <v>0</v>
      </c>
      <c r="CM16" s="52">
        <v>0</v>
      </c>
      <c r="CN16" s="207">
        <v>0</v>
      </c>
      <c r="CO16" s="17">
        <v>69</v>
      </c>
      <c r="CP16" s="50">
        <v>36</v>
      </c>
      <c r="CQ16" s="51">
        <v>30</v>
      </c>
      <c r="CR16" s="52">
        <v>2</v>
      </c>
      <c r="CS16" s="207">
        <v>1</v>
      </c>
      <c r="CT16" s="75">
        <v>0</v>
      </c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</row>
    <row r="17" spans="1:169" s="14" customFormat="1" ht="18.75" customHeight="1" x14ac:dyDescent="0.25">
      <c r="A17" s="192" t="s">
        <v>21</v>
      </c>
      <c r="B17" s="236">
        <v>193</v>
      </c>
      <c r="C17" s="29">
        <v>112</v>
      </c>
      <c r="D17" s="147">
        <v>78</v>
      </c>
      <c r="E17" s="30">
        <v>3</v>
      </c>
      <c r="F17" s="31">
        <v>0</v>
      </c>
      <c r="G17" s="225">
        <f t="shared" si="0"/>
        <v>0.5803108808290155</v>
      </c>
      <c r="H17" s="37">
        <v>142</v>
      </c>
      <c r="I17" s="29">
        <v>89</v>
      </c>
      <c r="J17" s="147">
        <v>50</v>
      </c>
      <c r="K17" s="30">
        <v>3</v>
      </c>
      <c r="L17" s="221">
        <v>0</v>
      </c>
      <c r="M17" s="9">
        <v>51</v>
      </c>
      <c r="N17" s="44">
        <v>23</v>
      </c>
      <c r="O17" s="156">
        <v>28</v>
      </c>
      <c r="P17" s="45">
        <v>0</v>
      </c>
      <c r="Q17" s="237">
        <v>0</v>
      </c>
      <c r="R17" s="185">
        <f t="shared" ref="R17:R27" si="18">H17+M17</f>
        <v>193</v>
      </c>
      <c r="S17" s="107">
        <f t="shared" si="8"/>
        <v>112</v>
      </c>
      <c r="T17" s="107">
        <f t="shared" si="9"/>
        <v>78</v>
      </c>
      <c r="U17" s="107">
        <f t="shared" si="11"/>
        <v>3</v>
      </c>
      <c r="V17" s="257">
        <f t="shared" si="12"/>
        <v>0</v>
      </c>
      <c r="W17" s="253">
        <v>19</v>
      </c>
      <c r="X17" s="171">
        <v>6</v>
      </c>
      <c r="Y17" s="171">
        <v>13</v>
      </c>
      <c r="Z17" s="171">
        <v>0</v>
      </c>
      <c r="AA17" s="246">
        <v>0</v>
      </c>
      <c r="AB17" s="9">
        <v>174</v>
      </c>
      <c r="AC17" s="171">
        <v>106</v>
      </c>
      <c r="AD17" s="171">
        <v>65</v>
      </c>
      <c r="AE17" s="171">
        <v>3</v>
      </c>
      <c r="AF17" s="246">
        <v>0</v>
      </c>
      <c r="AG17" s="89">
        <f t="shared" si="1"/>
        <v>193</v>
      </c>
      <c r="AH17" s="107">
        <f t="shared" si="2"/>
        <v>112</v>
      </c>
      <c r="AI17" s="107">
        <f t="shared" si="3"/>
        <v>78</v>
      </c>
      <c r="AJ17" s="107">
        <f t="shared" si="4"/>
        <v>3</v>
      </c>
      <c r="AK17" s="211">
        <f t="shared" si="5"/>
        <v>0</v>
      </c>
      <c r="AL17" s="236">
        <v>0</v>
      </c>
      <c r="AM17" s="29">
        <v>0</v>
      </c>
      <c r="AN17" s="30">
        <v>0</v>
      </c>
      <c r="AO17" s="164">
        <v>0</v>
      </c>
      <c r="AP17" s="164">
        <v>0</v>
      </c>
      <c r="AQ17" s="236">
        <v>3</v>
      </c>
      <c r="AR17" s="29">
        <v>0</v>
      </c>
      <c r="AS17" s="30">
        <v>3</v>
      </c>
      <c r="AT17" s="164">
        <v>0</v>
      </c>
      <c r="AU17" s="221">
        <v>0</v>
      </c>
      <c r="AV17" s="37">
        <v>32</v>
      </c>
      <c r="AW17" s="29">
        <v>16</v>
      </c>
      <c r="AX17" s="30">
        <v>16</v>
      </c>
      <c r="AY17" s="164">
        <v>0</v>
      </c>
      <c r="AZ17" s="164">
        <v>0</v>
      </c>
      <c r="BA17" s="236">
        <v>65</v>
      </c>
      <c r="BB17" s="29">
        <v>36</v>
      </c>
      <c r="BC17" s="30">
        <v>29</v>
      </c>
      <c r="BD17" s="31">
        <v>0</v>
      </c>
      <c r="BE17" s="221">
        <v>0</v>
      </c>
      <c r="BF17" s="9">
        <v>93</v>
      </c>
      <c r="BG17" s="44">
        <v>60</v>
      </c>
      <c r="BH17" s="45">
        <v>30</v>
      </c>
      <c r="BI17" s="53">
        <v>3</v>
      </c>
      <c r="BJ17" s="237">
        <v>0</v>
      </c>
      <c r="BK17" s="263">
        <f t="shared" si="13"/>
        <v>193</v>
      </c>
      <c r="BL17" s="113">
        <f t="shared" si="14"/>
        <v>112</v>
      </c>
      <c r="BM17" s="113">
        <f t="shared" si="15"/>
        <v>78</v>
      </c>
      <c r="BN17" s="114">
        <f t="shared" si="16"/>
        <v>3</v>
      </c>
      <c r="BO17" s="123">
        <f t="shared" si="17"/>
        <v>0</v>
      </c>
      <c r="BP17" s="236">
        <v>1</v>
      </c>
      <c r="BQ17" s="29">
        <v>1</v>
      </c>
      <c r="BR17" s="30">
        <v>0</v>
      </c>
      <c r="BS17" s="31">
        <v>0</v>
      </c>
      <c r="BT17" s="221">
        <v>0</v>
      </c>
      <c r="BU17" s="37">
        <v>2</v>
      </c>
      <c r="BV17" s="29">
        <v>1</v>
      </c>
      <c r="BW17" s="30">
        <v>1</v>
      </c>
      <c r="BX17" s="31">
        <v>0</v>
      </c>
      <c r="BY17" s="164">
        <v>0</v>
      </c>
      <c r="BZ17" s="236">
        <v>6</v>
      </c>
      <c r="CA17" s="8">
        <v>3</v>
      </c>
      <c r="CB17" s="30">
        <v>3</v>
      </c>
      <c r="CC17" s="7">
        <v>0</v>
      </c>
      <c r="CD17" s="268">
        <v>0</v>
      </c>
      <c r="CE17" s="37">
        <v>3</v>
      </c>
      <c r="CF17" s="29">
        <v>2</v>
      </c>
      <c r="CG17" s="30">
        <v>1</v>
      </c>
      <c r="CH17" s="31">
        <v>0</v>
      </c>
      <c r="CI17" s="221">
        <v>0</v>
      </c>
      <c r="CJ17" s="197">
        <v>36</v>
      </c>
      <c r="CK17" s="44">
        <v>17</v>
      </c>
      <c r="CL17" s="45">
        <v>19</v>
      </c>
      <c r="CM17" s="46">
        <v>0</v>
      </c>
      <c r="CN17" s="237">
        <v>0</v>
      </c>
      <c r="CO17" s="9">
        <v>145</v>
      </c>
      <c r="CP17" s="44">
        <v>88</v>
      </c>
      <c r="CQ17" s="45">
        <v>54</v>
      </c>
      <c r="CR17" s="46">
        <v>3</v>
      </c>
      <c r="CS17" s="237">
        <v>0</v>
      </c>
      <c r="CT17" s="76">
        <v>0</v>
      </c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</row>
    <row r="18" spans="1:169" s="16" customFormat="1" ht="18.75" customHeight="1" x14ac:dyDescent="0.25">
      <c r="A18" s="217" t="s">
        <v>41</v>
      </c>
      <c r="B18" s="203">
        <v>153</v>
      </c>
      <c r="C18" s="32">
        <v>83</v>
      </c>
      <c r="D18" s="148">
        <v>69</v>
      </c>
      <c r="E18" s="33">
        <v>1</v>
      </c>
      <c r="F18" s="34">
        <v>0</v>
      </c>
      <c r="G18" s="196">
        <f t="shared" si="0"/>
        <v>0.54248366013071891</v>
      </c>
      <c r="H18" s="38">
        <v>148</v>
      </c>
      <c r="I18" s="32">
        <v>81</v>
      </c>
      <c r="J18" s="148">
        <v>66</v>
      </c>
      <c r="K18" s="33">
        <v>1</v>
      </c>
      <c r="L18" s="222">
        <v>0</v>
      </c>
      <c r="M18" s="17">
        <v>5</v>
      </c>
      <c r="N18" s="50">
        <v>2</v>
      </c>
      <c r="O18" s="157">
        <v>3</v>
      </c>
      <c r="P18" s="51">
        <v>0</v>
      </c>
      <c r="Q18" s="207">
        <v>0</v>
      </c>
      <c r="R18" s="183">
        <f t="shared" si="18"/>
        <v>153</v>
      </c>
      <c r="S18" s="137">
        <f t="shared" si="8"/>
        <v>83</v>
      </c>
      <c r="T18" s="137">
        <f>J18+O18</f>
        <v>69</v>
      </c>
      <c r="U18" s="137">
        <f>K18+P18</f>
        <v>1</v>
      </c>
      <c r="V18" s="258">
        <f>L18+Q18</f>
        <v>0</v>
      </c>
      <c r="W18" s="254">
        <v>46</v>
      </c>
      <c r="X18" s="172">
        <v>23</v>
      </c>
      <c r="Y18" s="172">
        <v>23</v>
      </c>
      <c r="Z18" s="172">
        <v>0</v>
      </c>
      <c r="AA18" s="209">
        <v>0</v>
      </c>
      <c r="AB18" s="96">
        <v>107</v>
      </c>
      <c r="AC18" s="172">
        <v>60</v>
      </c>
      <c r="AD18" s="172">
        <v>46</v>
      </c>
      <c r="AE18" s="172">
        <v>1</v>
      </c>
      <c r="AF18" s="209">
        <v>0</v>
      </c>
      <c r="AG18" s="96">
        <f t="shared" si="1"/>
        <v>153</v>
      </c>
      <c r="AH18" s="137">
        <f t="shared" si="2"/>
        <v>83</v>
      </c>
      <c r="AI18" s="137">
        <f t="shared" si="3"/>
        <v>69</v>
      </c>
      <c r="AJ18" s="137">
        <f t="shared" si="4"/>
        <v>1</v>
      </c>
      <c r="AK18" s="259">
        <f t="shared" si="5"/>
        <v>0</v>
      </c>
      <c r="AL18" s="203">
        <v>1</v>
      </c>
      <c r="AM18" s="32">
        <v>1</v>
      </c>
      <c r="AN18" s="33">
        <v>0</v>
      </c>
      <c r="AO18" s="165">
        <v>0</v>
      </c>
      <c r="AP18" s="165">
        <v>0</v>
      </c>
      <c r="AQ18" s="203">
        <v>13</v>
      </c>
      <c r="AR18" s="32">
        <v>6</v>
      </c>
      <c r="AS18" s="33">
        <v>7</v>
      </c>
      <c r="AT18" s="165">
        <v>0</v>
      </c>
      <c r="AU18" s="222">
        <v>0</v>
      </c>
      <c r="AV18" s="38">
        <v>56</v>
      </c>
      <c r="AW18" s="32">
        <v>28</v>
      </c>
      <c r="AX18" s="33">
        <v>27</v>
      </c>
      <c r="AY18" s="165">
        <v>1</v>
      </c>
      <c r="AZ18" s="165">
        <v>0</v>
      </c>
      <c r="BA18" s="203">
        <v>81</v>
      </c>
      <c r="BB18" s="32">
        <v>47</v>
      </c>
      <c r="BC18" s="33">
        <v>34</v>
      </c>
      <c r="BD18" s="34">
        <v>0</v>
      </c>
      <c r="BE18" s="222">
        <v>0</v>
      </c>
      <c r="BF18" s="17">
        <v>2</v>
      </c>
      <c r="BG18" s="50">
        <v>1</v>
      </c>
      <c r="BH18" s="51">
        <v>1</v>
      </c>
      <c r="BI18" s="54">
        <v>0</v>
      </c>
      <c r="BJ18" s="207">
        <v>0</v>
      </c>
      <c r="BK18" s="262">
        <f t="shared" si="13"/>
        <v>153</v>
      </c>
      <c r="BL18" s="111">
        <f t="shared" si="14"/>
        <v>83</v>
      </c>
      <c r="BM18" s="111">
        <f t="shared" si="15"/>
        <v>69</v>
      </c>
      <c r="BN18" s="112">
        <f t="shared" si="16"/>
        <v>1</v>
      </c>
      <c r="BO18" s="119">
        <f t="shared" si="17"/>
        <v>0</v>
      </c>
      <c r="BP18" s="203">
        <v>1</v>
      </c>
      <c r="BQ18" s="32">
        <v>0</v>
      </c>
      <c r="BR18" s="33">
        <v>1</v>
      </c>
      <c r="BS18" s="34">
        <v>0</v>
      </c>
      <c r="BT18" s="222">
        <v>0</v>
      </c>
      <c r="BU18" s="38">
        <v>2</v>
      </c>
      <c r="BV18" s="32">
        <v>2</v>
      </c>
      <c r="BW18" s="33">
        <v>0</v>
      </c>
      <c r="BX18" s="34">
        <v>0</v>
      </c>
      <c r="BY18" s="165">
        <v>0</v>
      </c>
      <c r="BZ18" s="203">
        <v>1</v>
      </c>
      <c r="CA18" s="12">
        <v>0</v>
      </c>
      <c r="CB18" s="33">
        <v>1</v>
      </c>
      <c r="CC18" s="11">
        <v>0</v>
      </c>
      <c r="CD18" s="269">
        <v>0</v>
      </c>
      <c r="CE18" s="38">
        <v>1</v>
      </c>
      <c r="CF18" s="32">
        <v>0</v>
      </c>
      <c r="CG18" s="33">
        <v>1</v>
      </c>
      <c r="CH18" s="34">
        <v>0</v>
      </c>
      <c r="CI18" s="222">
        <v>0</v>
      </c>
      <c r="CJ18" s="198">
        <v>148</v>
      </c>
      <c r="CK18" s="50">
        <v>81</v>
      </c>
      <c r="CL18" s="51">
        <v>66</v>
      </c>
      <c r="CM18" s="52">
        <v>1</v>
      </c>
      <c r="CN18" s="207">
        <v>0</v>
      </c>
      <c r="CO18" s="17">
        <v>0</v>
      </c>
      <c r="CP18" s="50">
        <v>0</v>
      </c>
      <c r="CQ18" s="51">
        <v>0</v>
      </c>
      <c r="CR18" s="52">
        <v>0</v>
      </c>
      <c r="CS18" s="207">
        <v>0</v>
      </c>
      <c r="CT18" s="75">
        <v>0</v>
      </c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</row>
    <row r="19" spans="1:169" s="344" customFormat="1" ht="18.75" customHeight="1" x14ac:dyDescent="0.25">
      <c r="A19" s="285" t="s">
        <v>38</v>
      </c>
      <c r="B19" s="302">
        <v>298</v>
      </c>
      <c r="C19" s="297">
        <v>171</v>
      </c>
      <c r="D19" s="298">
        <v>124</v>
      </c>
      <c r="E19" s="299">
        <v>3</v>
      </c>
      <c r="F19" s="303">
        <v>0</v>
      </c>
      <c r="G19" s="304">
        <f t="shared" si="0"/>
        <v>0.5738255033557047</v>
      </c>
      <c r="H19" s="212">
        <v>294</v>
      </c>
      <c r="I19" s="297">
        <v>169</v>
      </c>
      <c r="J19" s="298">
        <v>122</v>
      </c>
      <c r="K19" s="299">
        <v>3</v>
      </c>
      <c r="L19" s="300">
        <v>0</v>
      </c>
      <c r="M19" s="213">
        <v>4</v>
      </c>
      <c r="N19" s="305">
        <v>2</v>
      </c>
      <c r="O19" s="306">
        <v>2</v>
      </c>
      <c r="P19" s="307">
        <v>0</v>
      </c>
      <c r="Q19" s="308">
        <v>0</v>
      </c>
      <c r="R19" s="309">
        <f t="shared" si="18"/>
        <v>298</v>
      </c>
      <c r="S19" s="310">
        <f t="shared" si="8"/>
        <v>171</v>
      </c>
      <c r="T19" s="310">
        <f t="shared" si="9"/>
        <v>124</v>
      </c>
      <c r="U19" s="310">
        <f t="shared" si="11"/>
        <v>3</v>
      </c>
      <c r="V19" s="311">
        <f t="shared" si="12"/>
        <v>0</v>
      </c>
      <c r="W19" s="312">
        <v>30</v>
      </c>
      <c r="X19" s="313">
        <v>10</v>
      </c>
      <c r="Y19" s="313">
        <v>19</v>
      </c>
      <c r="Z19" s="313">
        <v>1</v>
      </c>
      <c r="AA19" s="314">
        <v>0</v>
      </c>
      <c r="AB19" s="213">
        <v>268</v>
      </c>
      <c r="AC19" s="313">
        <v>161</v>
      </c>
      <c r="AD19" s="313">
        <v>105</v>
      </c>
      <c r="AE19" s="313">
        <v>2</v>
      </c>
      <c r="AF19" s="314"/>
      <c r="AG19" s="213">
        <f t="shared" si="1"/>
        <v>298</v>
      </c>
      <c r="AH19" s="310">
        <f t="shared" si="2"/>
        <v>171</v>
      </c>
      <c r="AI19" s="310">
        <f t="shared" si="3"/>
        <v>124</v>
      </c>
      <c r="AJ19" s="310">
        <f t="shared" si="4"/>
        <v>3</v>
      </c>
      <c r="AK19" s="277">
        <f t="shared" si="5"/>
        <v>0</v>
      </c>
      <c r="AL19" s="302">
        <v>3</v>
      </c>
      <c r="AM19" s="297">
        <v>1</v>
      </c>
      <c r="AN19" s="299">
        <v>2</v>
      </c>
      <c r="AO19" s="301">
        <v>0</v>
      </c>
      <c r="AP19" s="301">
        <v>0</v>
      </c>
      <c r="AQ19" s="302">
        <v>5</v>
      </c>
      <c r="AR19" s="297">
        <v>2</v>
      </c>
      <c r="AS19" s="299">
        <v>3</v>
      </c>
      <c r="AT19" s="301">
        <v>0</v>
      </c>
      <c r="AU19" s="300">
        <v>0</v>
      </c>
      <c r="AV19" s="212">
        <v>66</v>
      </c>
      <c r="AW19" s="297">
        <v>28</v>
      </c>
      <c r="AX19" s="299">
        <v>35</v>
      </c>
      <c r="AY19" s="301">
        <v>3</v>
      </c>
      <c r="AZ19" s="301">
        <v>0</v>
      </c>
      <c r="BA19" s="302">
        <v>224</v>
      </c>
      <c r="BB19" s="297">
        <v>140</v>
      </c>
      <c r="BC19" s="299">
        <v>84</v>
      </c>
      <c r="BD19" s="303">
        <v>0</v>
      </c>
      <c r="BE19" s="300">
        <v>0</v>
      </c>
      <c r="BF19" s="213">
        <v>0</v>
      </c>
      <c r="BG19" s="305">
        <v>0</v>
      </c>
      <c r="BH19" s="307">
        <v>0</v>
      </c>
      <c r="BI19" s="331">
        <v>0</v>
      </c>
      <c r="BJ19" s="308">
        <v>0</v>
      </c>
      <c r="BK19" s="322">
        <f t="shared" si="13"/>
        <v>298</v>
      </c>
      <c r="BL19" s="323">
        <f t="shared" si="14"/>
        <v>171</v>
      </c>
      <c r="BM19" s="323">
        <f t="shared" si="15"/>
        <v>124</v>
      </c>
      <c r="BN19" s="324">
        <f t="shared" si="16"/>
        <v>3</v>
      </c>
      <c r="BO19" s="325">
        <f t="shared" si="17"/>
        <v>0</v>
      </c>
      <c r="BP19" s="302">
        <v>18</v>
      </c>
      <c r="BQ19" s="297">
        <v>9</v>
      </c>
      <c r="BR19" s="299">
        <v>7</v>
      </c>
      <c r="BS19" s="303">
        <v>2</v>
      </c>
      <c r="BT19" s="300">
        <v>0</v>
      </c>
      <c r="BU19" s="212">
        <v>6</v>
      </c>
      <c r="BV19" s="297">
        <v>3</v>
      </c>
      <c r="BW19" s="299">
        <v>3</v>
      </c>
      <c r="BX19" s="303">
        <v>0</v>
      </c>
      <c r="BY19" s="301">
        <v>0</v>
      </c>
      <c r="BZ19" s="302">
        <v>10</v>
      </c>
      <c r="CA19" s="326">
        <v>7</v>
      </c>
      <c r="CB19" s="299">
        <v>3</v>
      </c>
      <c r="CC19" s="327">
        <v>0</v>
      </c>
      <c r="CD19" s="328">
        <v>0</v>
      </c>
      <c r="CE19" s="212">
        <v>3</v>
      </c>
      <c r="CF19" s="297">
        <v>1</v>
      </c>
      <c r="CG19" s="299">
        <v>2</v>
      </c>
      <c r="CH19" s="303">
        <v>0</v>
      </c>
      <c r="CI19" s="300">
        <v>0</v>
      </c>
      <c r="CJ19" s="309">
        <v>261</v>
      </c>
      <c r="CK19" s="305">
        <v>151</v>
      </c>
      <c r="CL19" s="307">
        <v>109</v>
      </c>
      <c r="CM19" s="343">
        <v>1</v>
      </c>
      <c r="CN19" s="308">
        <v>0</v>
      </c>
      <c r="CO19" s="213">
        <v>0</v>
      </c>
      <c r="CP19" s="305">
        <v>0</v>
      </c>
      <c r="CQ19" s="307">
        <v>0</v>
      </c>
      <c r="CR19" s="343">
        <v>0</v>
      </c>
      <c r="CS19" s="308">
        <v>0</v>
      </c>
      <c r="CT19" s="330">
        <v>0</v>
      </c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</row>
    <row r="20" spans="1:169" s="103" customFormat="1" ht="18.75" customHeight="1" x14ac:dyDescent="0.25">
      <c r="A20" s="287" t="s">
        <v>22</v>
      </c>
      <c r="B20" s="238">
        <v>346</v>
      </c>
      <c r="C20" s="90">
        <v>169</v>
      </c>
      <c r="D20" s="150">
        <v>169</v>
      </c>
      <c r="E20" s="91">
        <v>8</v>
      </c>
      <c r="F20" s="92">
        <v>0</v>
      </c>
      <c r="G20" s="196">
        <f t="shared" si="0"/>
        <v>0.48843930635838151</v>
      </c>
      <c r="H20" s="135">
        <v>336</v>
      </c>
      <c r="I20" s="90">
        <v>160</v>
      </c>
      <c r="J20" s="150">
        <v>168</v>
      </c>
      <c r="K20" s="91">
        <v>8</v>
      </c>
      <c r="L20" s="223">
        <v>0</v>
      </c>
      <c r="M20" s="136">
        <v>10</v>
      </c>
      <c r="N20" s="86">
        <v>9</v>
      </c>
      <c r="O20" s="158">
        <v>1</v>
      </c>
      <c r="P20" s="87">
        <v>0</v>
      </c>
      <c r="Q20" s="189">
        <v>0</v>
      </c>
      <c r="R20" s="183">
        <f t="shared" si="18"/>
        <v>346</v>
      </c>
      <c r="S20" s="137">
        <f t="shared" si="8"/>
        <v>169</v>
      </c>
      <c r="T20" s="137">
        <f t="shared" si="9"/>
        <v>169</v>
      </c>
      <c r="U20" s="137">
        <f t="shared" si="11"/>
        <v>8</v>
      </c>
      <c r="V20" s="258">
        <f t="shared" si="12"/>
        <v>0</v>
      </c>
      <c r="W20" s="252">
        <v>93</v>
      </c>
      <c r="X20" s="170">
        <v>49</v>
      </c>
      <c r="Y20" s="170">
        <v>44</v>
      </c>
      <c r="Z20" s="170">
        <v>0</v>
      </c>
      <c r="AA20" s="245">
        <v>0</v>
      </c>
      <c r="AB20" s="136">
        <v>253</v>
      </c>
      <c r="AC20" s="170">
        <v>120</v>
      </c>
      <c r="AD20" s="170">
        <v>125</v>
      </c>
      <c r="AE20" s="170">
        <v>8</v>
      </c>
      <c r="AF20" s="245">
        <v>0</v>
      </c>
      <c r="AG20" s="96">
        <f t="shared" si="1"/>
        <v>346</v>
      </c>
      <c r="AH20" s="137">
        <f t="shared" si="2"/>
        <v>169</v>
      </c>
      <c r="AI20" s="137">
        <f t="shared" si="3"/>
        <v>169</v>
      </c>
      <c r="AJ20" s="137">
        <f t="shared" si="4"/>
        <v>8</v>
      </c>
      <c r="AK20" s="259">
        <f t="shared" si="5"/>
        <v>0</v>
      </c>
      <c r="AL20" s="238">
        <v>1</v>
      </c>
      <c r="AM20" s="90">
        <v>0</v>
      </c>
      <c r="AN20" s="91">
        <v>1</v>
      </c>
      <c r="AO20" s="166">
        <v>0</v>
      </c>
      <c r="AP20" s="166">
        <v>0</v>
      </c>
      <c r="AQ20" s="238">
        <v>26</v>
      </c>
      <c r="AR20" s="90">
        <v>6</v>
      </c>
      <c r="AS20" s="91">
        <v>20</v>
      </c>
      <c r="AT20" s="166">
        <v>0</v>
      </c>
      <c r="AU20" s="223">
        <v>0</v>
      </c>
      <c r="AV20" s="135">
        <v>110</v>
      </c>
      <c r="AW20" s="90">
        <v>53</v>
      </c>
      <c r="AX20" s="91">
        <v>57</v>
      </c>
      <c r="AY20" s="166">
        <v>0</v>
      </c>
      <c r="AZ20" s="166">
        <v>0</v>
      </c>
      <c r="BA20" s="238">
        <v>198</v>
      </c>
      <c r="BB20" s="90">
        <v>109</v>
      </c>
      <c r="BC20" s="91">
        <v>87</v>
      </c>
      <c r="BD20" s="92">
        <v>2</v>
      </c>
      <c r="BE20" s="223">
        <v>0</v>
      </c>
      <c r="BF20" s="136">
        <v>11</v>
      </c>
      <c r="BG20" s="86">
        <v>1</v>
      </c>
      <c r="BH20" s="87">
        <v>4</v>
      </c>
      <c r="BI20" s="138">
        <v>6</v>
      </c>
      <c r="BJ20" s="189">
        <v>0</v>
      </c>
      <c r="BK20" s="262">
        <f t="shared" si="13"/>
        <v>346</v>
      </c>
      <c r="BL20" s="111">
        <f t="shared" si="14"/>
        <v>169</v>
      </c>
      <c r="BM20" s="111">
        <f t="shared" si="15"/>
        <v>169</v>
      </c>
      <c r="BN20" s="112">
        <f t="shared" si="16"/>
        <v>8</v>
      </c>
      <c r="BO20" s="119">
        <f t="shared" si="17"/>
        <v>0</v>
      </c>
      <c r="BP20" s="238">
        <v>3</v>
      </c>
      <c r="BQ20" s="90">
        <v>2</v>
      </c>
      <c r="BR20" s="91">
        <v>1</v>
      </c>
      <c r="BS20" s="92">
        <v>0</v>
      </c>
      <c r="BT20" s="223">
        <v>0</v>
      </c>
      <c r="BU20" s="135">
        <v>0</v>
      </c>
      <c r="BV20" s="90">
        <v>0</v>
      </c>
      <c r="BW20" s="91">
        <v>0</v>
      </c>
      <c r="BX20" s="92">
        <v>0</v>
      </c>
      <c r="BY20" s="166">
        <v>0</v>
      </c>
      <c r="BZ20" s="238">
        <v>3</v>
      </c>
      <c r="CA20" s="140">
        <v>2</v>
      </c>
      <c r="CB20" s="91">
        <v>1</v>
      </c>
      <c r="CC20" s="141">
        <v>0</v>
      </c>
      <c r="CD20" s="270">
        <v>0</v>
      </c>
      <c r="CE20" s="135">
        <v>0</v>
      </c>
      <c r="CF20" s="90">
        <v>0</v>
      </c>
      <c r="CG20" s="91">
        <v>0</v>
      </c>
      <c r="CH20" s="92">
        <v>0</v>
      </c>
      <c r="CI20" s="223">
        <v>0</v>
      </c>
      <c r="CJ20" s="188">
        <v>184</v>
      </c>
      <c r="CK20" s="86">
        <v>85</v>
      </c>
      <c r="CL20" s="87">
        <v>92</v>
      </c>
      <c r="CM20" s="138">
        <v>7</v>
      </c>
      <c r="CN20" s="189">
        <v>0</v>
      </c>
      <c r="CO20" s="136">
        <v>156</v>
      </c>
      <c r="CP20" s="86">
        <v>80</v>
      </c>
      <c r="CQ20" s="87">
        <v>75</v>
      </c>
      <c r="CR20" s="88">
        <v>1</v>
      </c>
      <c r="CS20" s="189">
        <v>0</v>
      </c>
      <c r="CT20" s="142">
        <v>0</v>
      </c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</row>
    <row r="21" spans="1:169" s="134" customFormat="1" ht="18.75" customHeight="1" x14ac:dyDescent="0.25">
      <c r="A21" s="192" t="s">
        <v>39</v>
      </c>
      <c r="B21" s="185">
        <v>140</v>
      </c>
      <c r="C21" s="120">
        <v>86</v>
      </c>
      <c r="D21" s="149">
        <v>50</v>
      </c>
      <c r="E21" s="124">
        <v>4</v>
      </c>
      <c r="F21" s="125">
        <v>0</v>
      </c>
      <c r="G21" s="225">
        <f t="shared" si="0"/>
        <v>0.61428571428571432</v>
      </c>
      <c r="H21" s="129">
        <v>136</v>
      </c>
      <c r="I21" s="126">
        <v>84</v>
      </c>
      <c r="J21" s="151">
        <v>48</v>
      </c>
      <c r="K21" s="127">
        <v>4</v>
      </c>
      <c r="L21" s="224">
        <v>0</v>
      </c>
      <c r="M21" s="122">
        <v>4</v>
      </c>
      <c r="N21" s="104">
        <v>2</v>
      </c>
      <c r="O21" s="159">
        <v>2</v>
      </c>
      <c r="P21" s="105">
        <v>0</v>
      </c>
      <c r="Q21" s="182">
        <v>0</v>
      </c>
      <c r="R21" s="185">
        <f t="shared" si="18"/>
        <v>140</v>
      </c>
      <c r="S21" s="107">
        <f t="shared" si="8"/>
        <v>86</v>
      </c>
      <c r="T21" s="107">
        <f t="shared" si="9"/>
        <v>50</v>
      </c>
      <c r="U21" s="107">
        <f t="shared" si="11"/>
        <v>4</v>
      </c>
      <c r="V21" s="257">
        <f t="shared" si="12"/>
        <v>0</v>
      </c>
      <c r="W21" s="256">
        <v>18</v>
      </c>
      <c r="X21" s="174">
        <v>11</v>
      </c>
      <c r="Y21" s="174">
        <v>7</v>
      </c>
      <c r="Z21" s="174">
        <v>0</v>
      </c>
      <c r="AA21" s="247">
        <v>0</v>
      </c>
      <c r="AB21" s="122">
        <v>122</v>
      </c>
      <c r="AC21" s="174">
        <v>75</v>
      </c>
      <c r="AD21" s="174">
        <v>43</v>
      </c>
      <c r="AE21" s="174">
        <v>4</v>
      </c>
      <c r="AF21" s="247">
        <v>0</v>
      </c>
      <c r="AG21" s="89">
        <f t="shared" si="1"/>
        <v>140</v>
      </c>
      <c r="AH21" s="107">
        <f t="shared" si="2"/>
        <v>86</v>
      </c>
      <c r="AI21" s="107">
        <f t="shared" si="3"/>
        <v>50</v>
      </c>
      <c r="AJ21" s="107">
        <f t="shared" si="4"/>
        <v>4</v>
      </c>
      <c r="AK21" s="211">
        <f t="shared" si="5"/>
        <v>0</v>
      </c>
      <c r="AL21" s="239">
        <v>0</v>
      </c>
      <c r="AM21" s="126">
        <v>0</v>
      </c>
      <c r="AN21" s="127">
        <v>0</v>
      </c>
      <c r="AO21" s="167">
        <v>0</v>
      </c>
      <c r="AP21" s="167">
        <v>0</v>
      </c>
      <c r="AQ21" s="239">
        <v>7</v>
      </c>
      <c r="AR21" s="126">
        <v>3</v>
      </c>
      <c r="AS21" s="127">
        <v>4</v>
      </c>
      <c r="AT21" s="167">
        <v>0</v>
      </c>
      <c r="AU21" s="224">
        <v>0</v>
      </c>
      <c r="AV21" s="129">
        <v>46</v>
      </c>
      <c r="AW21" s="126">
        <v>27</v>
      </c>
      <c r="AX21" s="127">
        <v>18</v>
      </c>
      <c r="AY21" s="167">
        <v>1</v>
      </c>
      <c r="AZ21" s="167">
        <v>0</v>
      </c>
      <c r="BA21" s="239">
        <v>87</v>
      </c>
      <c r="BB21" s="126">
        <v>56</v>
      </c>
      <c r="BC21" s="127">
        <v>28</v>
      </c>
      <c r="BD21" s="128">
        <v>3</v>
      </c>
      <c r="BE21" s="224">
        <v>0</v>
      </c>
      <c r="BF21" s="122">
        <v>0</v>
      </c>
      <c r="BG21" s="104">
        <v>0</v>
      </c>
      <c r="BH21" s="105">
        <v>0</v>
      </c>
      <c r="BI21" s="130">
        <v>0</v>
      </c>
      <c r="BJ21" s="182">
        <v>0</v>
      </c>
      <c r="BK21" s="263">
        <f t="shared" si="13"/>
        <v>140</v>
      </c>
      <c r="BL21" s="113">
        <f t="shared" si="14"/>
        <v>86</v>
      </c>
      <c r="BM21" s="113">
        <f t="shared" si="15"/>
        <v>50</v>
      </c>
      <c r="BN21" s="114">
        <f t="shared" si="16"/>
        <v>4</v>
      </c>
      <c r="BO21" s="123">
        <f t="shared" si="17"/>
        <v>0</v>
      </c>
      <c r="BP21" s="239">
        <v>3</v>
      </c>
      <c r="BQ21" s="126">
        <v>2</v>
      </c>
      <c r="BR21" s="127">
        <v>1</v>
      </c>
      <c r="BS21" s="128">
        <v>0</v>
      </c>
      <c r="BT21" s="224">
        <v>0</v>
      </c>
      <c r="BU21" s="129">
        <v>5</v>
      </c>
      <c r="BV21" s="126">
        <v>3</v>
      </c>
      <c r="BW21" s="127">
        <v>2</v>
      </c>
      <c r="BX21" s="128">
        <v>0</v>
      </c>
      <c r="BY21" s="167">
        <v>0</v>
      </c>
      <c r="BZ21" s="239">
        <v>3</v>
      </c>
      <c r="CA21" s="131">
        <v>2</v>
      </c>
      <c r="CB21" s="127">
        <v>1</v>
      </c>
      <c r="CC21" s="121">
        <v>0</v>
      </c>
      <c r="CD21" s="271">
        <v>0</v>
      </c>
      <c r="CE21" s="129">
        <v>3</v>
      </c>
      <c r="CF21" s="126">
        <v>2</v>
      </c>
      <c r="CG21" s="127">
        <v>1</v>
      </c>
      <c r="CH21" s="128">
        <v>0</v>
      </c>
      <c r="CI21" s="224">
        <v>0</v>
      </c>
      <c r="CJ21" s="187">
        <v>126</v>
      </c>
      <c r="CK21" s="104">
        <v>77</v>
      </c>
      <c r="CL21" s="105">
        <v>45</v>
      </c>
      <c r="CM21" s="130">
        <v>4</v>
      </c>
      <c r="CN21" s="182">
        <v>0</v>
      </c>
      <c r="CO21" s="122">
        <v>0</v>
      </c>
      <c r="CP21" s="104">
        <v>0</v>
      </c>
      <c r="CQ21" s="105">
        <v>0</v>
      </c>
      <c r="CR21" s="106">
        <v>0</v>
      </c>
      <c r="CS21" s="182">
        <v>0</v>
      </c>
      <c r="CT21" s="132">
        <v>0</v>
      </c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</row>
    <row r="22" spans="1:169" s="103" customFormat="1" ht="18.75" customHeight="1" x14ac:dyDescent="0.25">
      <c r="A22" s="193" t="s">
        <v>23</v>
      </c>
      <c r="B22" s="240">
        <v>47</v>
      </c>
      <c r="C22" s="90">
        <v>29</v>
      </c>
      <c r="D22" s="150">
        <v>18</v>
      </c>
      <c r="E22" s="93">
        <v>0</v>
      </c>
      <c r="F22" s="94">
        <v>0</v>
      </c>
      <c r="G22" s="196">
        <f t="shared" si="0"/>
        <v>0.61702127659574468</v>
      </c>
      <c r="H22" s="97">
        <v>46</v>
      </c>
      <c r="I22" s="95">
        <v>28</v>
      </c>
      <c r="J22" s="153">
        <v>18</v>
      </c>
      <c r="K22" s="93">
        <v>0</v>
      </c>
      <c r="L22" s="241">
        <v>0</v>
      </c>
      <c r="M22" s="96">
        <v>1</v>
      </c>
      <c r="N22" s="65">
        <v>1</v>
      </c>
      <c r="O22" s="160">
        <v>0</v>
      </c>
      <c r="P22" s="66">
        <v>0</v>
      </c>
      <c r="Q22" s="184">
        <v>0</v>
      </c>
      <c r="R22" s="183">
        <f t="shared" si="18"/>
        <v>47</v>
      </c>
      <c r="S22" s="137">
        <f t="shared" si="8"/>
        <v>29</v>
      </c>
      <c r="T22" s="137">
        <f t="shared" si="9"/>
        <v>18</v>
      </c>
      <c r="U22" s="137">
        <f t="shared" si="11"/>
        <v>0</v>
      </c>
      <c r="V22" s="258">
        <f t="shared" si="12"/>
        <v>0</v>
      </c>
      <c r="W22" s="254">
        <v>10</v>
      </c>
      <c r="X22" s="172">
        <v>6</v>
      </c>
      <c r="Y22" s="172">
        <v>4</v>
      </c>
      <c r="Z22" s="172">
        <v>0</v>
      </c>
      <c r="AA22" s="209">
        <v>0</v>
      </c>
      <c r="AB22" s="96">
        <v>37</v>
      </c>
      <c r="AC22" s="172">
        <v>23</v>
      </c>
      <c r="AD22" s="172">
        <v>14</v>
      </c>
      <c r="AE22" s="172">
        <v>0</v>
      </c>
      <c r="AF22" s="209">
        <v>0</v>
      </c>
      <c r="AG22" s="96">
        <f t="shared" si="1"/>
        <v>47</v>
      </c>
      <c r="AH22" s="137">
        <f t="shared" si="2"/>
        <v>29</v>
      </c>
      <c r="AI22" s="137">
        <f t="shared" si="3"/>
        <v>18</v>
      </c>
      <c r="AJ22" s="137">
        <f t="shared" si="4"/>
        <v>0</v>
      </c>
      <c r="AK22" s="259">
        <f t="shared" si="5"/>
        <v>0</v>
      </c>
      <c r="AL22" s="208">
        <v>0</v>
      </c>
      <c r="AM22" s="95">
        <v>0</v>
      </c>
      <c r="AN22" s="93">
        <v>0</v>
      </c>
      <c r="AO22" s="168">
        <v>0</v>
      </c>
      <c r="AP22" s="168">
        <v>0</v>
      </c>
      <c r="AQ22" s="208">
        <v>2</v>
      </c>
      <c r="AR22" s="95">
        <v>0</v>
      </c>
      <c r="AS22" s="93">
        <v>2</v>
      </c>
      <c r="AT22" s="168">
        <v>0</v>
      </c>
      <c r="AU22" s="241">
        <v>0</v>
      </c>
      <c r="AV22" s="97">
        <v>10</v>
      </c>
      <c r="AW22" s="95">
        <v>6</v>
      </c>
      <c r="AX22" s="93">
        <v>4</v>
      </c>
      <c r="AY22" s="168">
        <v>0</v>
      </c>
      <c r="AZ22" s="168">
        <v>0</v>
      </c>
      <c r="BA22" s="208">
        <v>35</v>
      </c>
      <c r="BB22" s="95">
        <v>23</v>
      </c>
      <c r="BC22" s="93">
        <v>12</v>
      </c>
      <c r="BD22" s="94">
        <v>0</v>
      </c>
      <c r="BE22" s="241">
        <v>0</v>
      </c>
      <c r="BF22" s="96">
        <v>0</v>
      </c>
      <c r="BG22" s="65">
        <v>0</v>
      </c>
      <c r="BH22" s="66">
        <v>0</v>
      </c>
      <c r="BI22" s="100">
        <v>0</v>
      </c>
      <c r="BJ22" s="184">
        <v>0</v>
      </c>
      <c r="BK22" s="262">
        <f t="shared" si="13"/>
        <v>47</v>
      </c>
      <c r="BL22" s="111">
        <f t="shared" si="14"/>
        <v>29</v>
      </c>
      <c r="BM22" s="111">
        <f t="shared" si="15"/>
        <v>18</v>
      </c>
      <c r="BN22" s="112">
        <f t="shared" si="16"/>
        <v>0</v>
      </c>
      <c r="BO22" s="119">
        <f t="shared" si="17"/>
        <v>0</v>
      </c>
      <c r="BP22" s="208">
        <v>0</v>
      </c>
      <c r="BQ22" s="95">
        <v>0</v>
      </c>
      <c r="BR22" s="93">
        <v>0</v>
      </c>
      <c r="BS22" s="94">
        <v>0</v>
      </c>
      <c r="BT22" s="241">
        <v>0</v>
      </c>
      <c r="BU22" s="97">
        <v>0</v>
      </c>
      <c r="BV22" s="95">
        <v>0</v>
      </c>
      <c r="BW22" s="93">
        <v>0</v>
      </c>
      <c r="BX22" s="94">
        <v>0</v>
      </c>
      <c r="BY22" s="168">
        <v>0</v>
      </c>
      <c r="BZ22" s="208">
        <v>1</v>
      </c>
      <c r="CA22" s="98">
        <v>0</v>
      </c>
      <c r="CB22" s="93">
        <v>1</v>
      </c>
      <c r="CC22" s="99">
        <v>0</v>
      </c>
      <c r="CD22" s="272">
        <v>0</v>
      </c>
      <c r="CE22" s="97">
        <v>0</v>
      </c>
      <c r="CF22" s="95">
        <v>0</v>
      </c>
      <c r="CG22" s="93">
        <v>0</v>
      </c>
      <c r="CH22" s="94">
        <v>0</v>
      </c>
      <c r="CI22" s="241">
        <v>0</v>
      </c>
      <c r="CJ22" s="183">
        <v>46</v>
      </c>
      <c r="CK22" s="65">
        <v>29</v>
      </c>
      <c r="CL22" s="66">
        <v>17</v>
      </c>
      <c r="CM22" s="100">
        <v>0</v>
      </c>
      <c r="CN22" s="184">
        <v>0</v>
      </c>
      <c r="CO22" s="96">
        <v>0</v>
      </c>
      <c r="CP22" s="65">
        <v>0</v>
      </c>
      <c r="CQ22" s="66">
        <v>0</v>
      </c>
      <c r="CR22" s="67">
        <v>0</v>
      </c>
      <c r="CS22" s="184">
        <v>0</v>
      </c>
      <c r="CT22" s="101">
        <v>0</v>
      </c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</row>
    <row r="23" spans="1:169" s="16" customFormat="1" ht="18.75" customHeight="1" x14ac:dyDescent="0.25">
      <c r="A23" s="285" t="s">
        <v>24</v>
      </c>
      <c r="B23" s="236">
        <v>380</v>
      </c>
      <c r="C23" s="29">
        <v>223</v>
      </c>
      <c r="D23" s="147">
        <v>150</v>
      </c>
      <c r="E23" s="30">
        <v>7</v>
      </c>
      <c r="F23" s="31">
        <v>0</v>
      </c>
      <c r="G23" s="225">
        <f t="shared" si="0"/>
        <v>0.58684210526315794</v>
      </c>
      <c r="H23" s="37">
        <v>365</v>
      </c>
      <c r="I23" s="29">
        <v>212</v>
      </c>
      <c r="J23" s="147">
        <v>146</v>
      </c>
      <c r="K23" s="30">
        <v>7</v>
      </c>
      <c r="L23" s="221">
        <v>0</v>
      </c>
      <c r="M23" s="9">
        <v>15</v>
      </c>
      <c r="N23" s="44">
        <v>11</v>
      </c>
      <c r="O23" s="156">
        <v>4</v>
      </c>
      <c r="P23" s="45">
        <v>0</v>
      </c>
      <c r="Q23" s="237">
        <v>0</v>
      </c>
      <c r="R23" s="185">
        <f t="shared" si="18"/>
        <v>380</v>
      </c>
      <c r="S23" s="107">
        <f t="shared" si="8"/>
        <v>223</v>
      </c>
      <c r="T23" s="107">
        <f t="shared" si="9"/>
        <v>150</v>
      </c>
      <c r="U23" s="107">
        <f t="shared" si="11"/>
        <v>7</v>
      </c>
      <c r="V23" s="257">
        <f t="shared" si="12"/>
        <v>0</v>
      </c>
      <c r="W23" s="253">
        <v>150</v>
      </c>
      <c r="X23" s="171">
        <v>84</v>
      </c>
      <c r="Y23" s="171">
        <v>66</v>
      </c>
      <c r="Z23" s="171">
        <v>0</v>
      </c>
      <c r="AA23" s="246">
        <v>0</v>
      </c>
      <c r="AB23" s="9">
        <v>230</v>
      </c>
      <c r="AC23" s="171">
        <v>139</v>
      </c>
      <c r="AD23" s="171">
        <v>84</v>
      </c>
      <c r="AE23" s="171">
        <v>7</v>
      </c>
      <c r="AF23" s="246">
        <v>0</v>
      </c>
      <c r="AG23" s="89">
        <f t="shared" si="1"/>
        <v>380</v>
      </c>
      <c r="AH23" s="107">
        <f t="shared" si="2"/>
        <v>223</v>
      </c>
      <c r="AI23" s="107">
        <f t="shared" si="3"/>
        <v>150</v>
      </c>
      <c r="AJ23" s="107">
        <f t="shared" si="4"/>
        <v>7</v>
      </c>
      <c r="AK23" s="211">
        <f t="shared" si="5"/>
        <v>0</v>
      </c>
      <c r="AL23" s="236">
        <v>5</v>
      </c>
      <c r="AM23" s="29">
        <v>1</v>
      </c>
      <c r="AN23" s="30">
        <v>4</v>
      </c>
      <c r="AO23" s="164">
        <v>0</v>
      </c>
      <c r="AP23" s="164">
        <v>0</v>
      </c>
      <c r="AQ23" s="236">
        <v>36</v>
      </c>
      <c r="AR23" s="29">
        <v>15</v>
      </c>
      <c r="AS23" s="30">
        <v>20</v>
      </c>
      <c r="AT23" s="164">
        <v>1</v>
      </c>
      <c r="AU23" s="221">
        <v>0</v>
      </c>
      <c r="AV23" s="37">
        <v>170</v>
      </c>
      <c r="AW23" s="29">
        <v>102</v>
      </c>
      <c r="AX23" s="30">
        <v>67</v>
      </c>
      <c r="AY23" s="164">
        <v>1</v>
      </c>
      <c r="AZ23" s="164">
        <v>0</v>
      </c>
      <c r="BA23" s="236">
        <v>169</v>
      </c>
      <c r="BB23" s="29">
        <v>105</v>
      </c>
      <c r="BC23" s="30">
        <v>59</v>
      </c>
      <c r="BD23" s="31">
        <v>5</v>
      </c>
      <c r="BE23" s="221">
        <v>0</v>
      </c>
      <c r="BF23" s="9">
        <v>0</v>
      </c>
      <c r="BG23" s="44">
        <v>0</v>
      </c>
      <c r="BH23" s="45">
        <v>0</v>
      </c>
      <c r="BI23" s="53">
        <v>0</v>
      </c>
      <c r="BJ23" s="237">
        <v>0</v>
      </c>
      <c r="BK23" s="263">
        <f t="shared" si="13"/>
        <v>380</v>
      </c>
      <c r="BL23" s="113">
        <f t="shared" si="14"/>
        <v>223</v>
      </c>
      <c r="BM23" s="113">
        <f t="shared" si="15"/>
        <v>150</v>
      </c>
      <c r="BN23" s="114">
        <f t="shared" si="16"/>
        <v>7</v>
      </c>
      <c r="BO23" s="123">
        <f>AP23+AU23+AZ23+BE23+BJ23</f>
        <v>0</v>
      </c>
      <c r="BP23" s="273">
        <v>2</v>
      </c>
      <c r="BQ23" s="29">
        <v>1</v>
      </c>
      <c r="BR23" s="30">
        <v>1</v>
      </c>
      <c r="BS23" s="31">
        <v>0</v>
      </c>
      <c r="BT23" s="221">
        <v>0</v>
      </c>
      <c r="BU23" s="37">
        <v>8</v>
      </c>
      <c r="BV23" s="29">
        <v>7</v>
      </c>
      <c r="BW23" s="30">
        <v>1</v>
      </c>
      <c r="BX23" s="31">
        <v>0</v>
      </c>
      <c r="BY23" s="164">
        <v>0</v>
      </c>
      <c r="BZ23" s="236">
        <v>4</v>
      </c>
      <c r="CA23" s="8">
        <v>2</v>
      </c>
      <c r="CB23" s="30">
        <v>2</v>
      </c>
      <c r="CC23" s="7">
        <v>0</v>
      </c>
      <c r="CD23" s="268">
        <v>0</v>
      </c>
      <c r="CE23" s="37">
        <v>3</v>
      </c>
      <c r="CF23" s="29">
        <v>3</v>
      </c>
      <c r="CG23" s="30">
        <v>0</v>
      </c>
      <c r="CH23" s="31">
        <v>0</v>
      </c>
      <c r="CI23" s="221">
        <v>0</v>
      </c>
      <c r="CJ23" s="197">
        <v>363</v>
      </c>
      <c r="CK23" s="44">
        <v>210</v>
      </c>
      <c r="CL23" s="45">
        <v>146</v>
      </c>
      <c r="CM23" s="53">
        <v>7</v>
      </c>
      <c r="CN23" s="237">
        <v>0</v>
      </c>
      <c r="CO23" s="9">
        <v>0</v>
      </c>
      <c r="CP23" s="44">
        <v>0</v>
      </c>
      <c r="CQ23" s="45">
        <v>0</v>
      </c>
      <c r="CR23" s="46">
        <v>0</v>
      </c>
      <c r="CS23" s="237">
        <v>0</v>
      </c>
      <c r="CT23" s="76">
        <v>0</v>
      </c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</row>
    <row r="24" spans="1:169" s="103" customFormat="1" ht="18.75" customHeight="1" x14ac:dyDescent="0.25">
      <c r="A24" s="193" t="s">
        <v>48</v>
      </c>
      <c r="B24" s="208">
        <v>131</v>
      </c>
      <c r="C24" s="95">
        <v>85</v>
      </c>
      <c r="D24" s="153">
        <v>38</v>
      </c>
      <c r="E24" s="93">
        <v>8</v>
      </c>
      <c r="F24" s="94">
        <v>0</v>
      </c>
      <c r="G24" s="196">
        <f t="shared" si="0"/>
        <v>0.64885496183206104</v>
      </c>
      <c r="H24" s="97">
        <v>112</v>
      </c>
      <c r="I24" s="95">
        <v>75</v>
      </c>
      <c r="J24" s="153">
        <v>31</v>
      </c>
      <c r="K24" s="93">
        <v>6</v>
      </c>
      <c r="L24" s="241">
        <v>0</v>
      </c>
      <c r="M24" s="96">
        <v>19</v>
      </c>
      <c r="N24" s="65">
        <v>10</v>
      </c>
      <c r="O24" s="160">
        <v>7</v>
      </c>
      <c r="P24" s="66">
        <v>2</v>
      </c>
      <c r="Q24" s="184">
        <v>0</v>
      </c>
      <c r="R24" s="183">
        <f t="shared" si="18"/>
        <v>131</v>
      </c>
      <c r="S24" s="137">
        <f t="shared" si="8"/>
        <v>85</v>
      </c>
      <c r="T24" s="137">
        <f t="shared" si="9"/>
        <v>38</v>
      </c>
      <c r="U24" s="137">
        <f t="shared" si="11"/>
        <v>8</v>
      </c>
      <c r="V24" s="258">
        <f t="shared" si="12"/>
        <v>0</v>
      </c>
      <c r="W24" s="254">
        <v>42</v>
      </c>
      <c r="X24" s="172">
        <v>27</v>
      </c>
      <c r="Y24" s="172">
        <v>14</v>
      </c>
      <c r="Z24" s="172">
        <v>1</v>
      </c>
      <c r="AA24" s="209">
        <v>0</v>
      </c>
      <c r="AB24" s="96">
        <v>89</v>
      </c>
      <c r="AC24" s="172">
        <v>58</v>
      </c>
      <c r="AD24" s="172">
        <v>24</v>
      </c>
      <c r="AE24" s="172">
        <v>7</v>
      </c>
      <c r="AF24" s="209">
        <v>0</v>
      </c>
      <c r="AG24" s="96">
        <f t="shared" si="1"/>
        <v>131</v>
      </c>
      <c r="AH24" s="137">
        <f t="shared" si="2"/>
        <v>85</v>
      </c>
      <c r="AI24" s="137">
        <f t="shared" si="3"/>
        <v>38</v>
      </c>
      <c r="AJ24" s="137">
        <f t="shared" si="4"/>
        <v>8</v>
      </c>
      <c r="AK24" s="259">
        <f t="shared" si="5"/>
        <v>0</v>
      </c>
      <c r="AL24" s="208">
        <v>2</v>
      </c>
      <c r="AM24" s="95">
        <v>1</v>
      </c>
      <c r="AN24" s="93">
        <v>1</v>
      </c>
      <c r="AO24" s="168">
        <v>0</v>
      </c>
      <c r="AP24" s="168">
        <v>0</v>
      </c>
      <c r="AQ24" s="208">
        <v>16</v>
      </c>
      <c r="AR24" s="95">
        <v>10</v>
      </c>
      <c r="AS24" s="93">
        <v>5</v>
      </c>
      <c r="AT24" s="168">
        <v>1</v>
      </c>
      <c r="AU24" s="241">
        <v>0</v>
      </c>
      <c r="AV24" s="97">
        <v>64</v>
      </c>
      <c r="AW24" s="95">
        <v>37</v>
      </c>
      <c r="AX24" s="93">
        <v>23</v>
      </c>
      <c r="AY24" s="168">
        <v>4</v>
      </c>
      <c r="AZ24" s="168">
        <v>0</v>
      </c>
      <c r="BA24" s="208">
        <v>49</v>
      </c>
      <c r="BB24" s="95">
        <v>37</v>
      </c>
      <c r="BC24" s="93">
        <v>9</v>
      </c>
      <c r="BD24" s="94">
        <v>3</v>
      </c>
      <c r="BE24" s="241">
        <v>0</v>
      </c>
      <c r="BF24" s="96">
        <v>0</v>
      </c>
      <c r="BG24" s="65">
        <v>0</v>
      </c>
      <c r="BH24" s="66">
        <v>0</v>
      </c>
      <c r="BI24" s="100">
        <v>0</v>
      </c>
      <c r="BJ24" s="184">
        <v>0</v>
      </c>
      <c r="BK24" s="283">
        <f t="shared" si="13"/>
        <v>131</v>
      </c>
      <c r="BL24" s="284">
        <f t="shared" si="14"/>
        <v>85</v>
      </c>
      <c r="BM24" s="284">
        <f t="shared" si="15"/>
        <v>38</v>
      </c>
      <c r="BN24" s="139">
        <f t="shared" si="16"/>
        <v>8</v>
      </c>
      <c r="BO24" s="143">
        <f t="shared" si="17"/>
        <v>0</v>
      </c>
      <c r="BP24" s="208">
        <v>3</v>
      </c>
      <c r="BQ24" s="95">
        <v>2</v>
      </c>
      <c r="BR24" s="93">
        <v>1</v>
      </c>
      <c r="BS24" s="94">
        <v>0</v>
      </c>
      <c r="BT24" s="241">
        <v>0</v>
      </c>
      <c r="BU24" s="97">
        <v>2</v>
      </c>
      <c r="BV24" s="95">
        <v>2</v>
      </c>
      <c r="BW24" s="93">
        <v>0</v>
      </c>
      <c r="BX24" s="94">
        <v>0</v>
      </c>
      <c r="BY24" s="168">
        <v>0</v>
      </c>
      <c r="BZ24" s="208">
        <v>1</v>
      </c>
      <c r="CA24" s="98">
        <v>1</v>
      </c>
      <c r="CB24" s="93">
        <v>0</v>
      </c>
      <c r="CC24" s="99">
        <v>0</v>
      </c>
      <c r="CD24" s="272">
        <v>0</v>
      </c>
      <c r="CE24" s="97">
        <v>3</v>
      </c>
      <c r="CF24" s="95">
        <v>1</v>
      </c>
      <c r="CG24" s="93">
        <v>2</v>
      </c>
      <c r="CH24" s="94">
        <v>0</v>
      </c>
      <c r="CI24" s="241">
        <v>0</v>
      </c>
      <c r="CJ24" s="183">
        <v>122</v>
      </c>
      <c r="CK24" s="65">
        <v>79</v>
      </c>
      <c r="CL24" s="66">
        <v>35</v>
      </c>
      <c r="CM24" s="100">
        <v>8</v>
      </c>
      <c r="CN24" s="184">
        <v>0</v>
      </c>
      <c r="CO24" s="96">
        <v>0</v>
      </c>
      <c r="CP24" s="65">
        <v>0</v>
      </c>
      <c r="CQ24" s="66">
        <v>0</v>
      </c>
      <c r="CR24" s="67">
        <v>0</v>
      </c>
      <c r="CS24" s="184">
        <v>0</v>
      </c>
      <c r="CT24" s="101">
        <v>0</v>
      </c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2"/>
      <c r="EF24" s="102"/>
      <c r="EG24" s="102"/>
      <c r="EH24" s="102"/>
      <c r="EI24" s="102"/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102"/>
      <c r="EU24" s="102"/>
      <c r="EV24" s="102"/>
      <c r="EW24" s="102"/>
      <c r="EX24" s="102"/>
      <c r="EY24" s="102"/>
      <c r="EZ24" s="102"/>
      <c r="FA24" s="102"/>
      <c r="FB24" s="102"/>
      <c r="FC24" s="102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</row>
    <row r="25" spans="1:169" s="21" customFormat="1" ht="18.75" customHeight="1" x14ac:dyDescent="0.25">
      <c r="A25" s="216" t="s">
        <v>40</v>
      </c>
      <c r="B25" s="236">
        <v>179</v>
      </c>
      <c r="C25" s="29">
        <v>112</v>
      </c>
      <c r="D25" s="147">
        <v>63</v>
      </c>
      <c r="E25" s="30">
        <v>4</v>
      </c>
      <c r="F25" s="31">
        <v>0</v>
      </c>
      <c r="G25" s="225">
        <f t="shared" si="0"/>
        <v>0.62569832402234637</v>
      </c>
      <c r="H25" s="37">
        <v>178</v>
      </c>
      <c r="I25" s="29">
        <v>112</v>
      </c>
      <c r="J25" s="147">
        <v>62</v>
      </c>
      <c r="K25" s="30">
        <v>4</v>
      </c>
      <c r="L25" s="221">
        <v>0</v>
      </c>
      <c r="M25" s="9">
        <v>1</v>
      </c>
      <c r="N25" s="44">
        <v>0</v>
      </c>
      <c r="O25" s="156">
        <v>1</v>
      </c>
      <c r="P25" s="45">
        <v>0</v>
      </c>
      <c r="Q25" s="237">
        <v>0</v>
      </c>
      <c r="R25" s="185">
        <f t="shared" si="18"/>
        <v>179</v>
      </c>
      <c r="S25" s="107">
        <f t="shared" si="8"/>
        <v>112</v>
      </c>
      <c r="T25" s="107">
        <f t="shared" si="9"/>
        <v>63</v>
      </c>
      <c r="U25" s="107">
        <f t="shared" si="11"/>
        <v>4</v>
      </c>
      <c r="V25" s="257">
        <f t="shared" si="12"/>
        <v>0</v>
      </c>
      <c r="W25" s="255">
        <v>11</v>
      </c>
      <c r="X25" s="173">
        <v>5</v>
      </c>
      <c r="Y25" s="173">
        <v>6</v>
      </c>
      <c r="Z25" s="173">
        <v>0</v>
      </c>
      <c r="AA25" s="202">
        <v>0</v>
      </c>
      <c r="AB25" s="89">
        <v>168</v>
      </c>
      <c r="AC25" s="173">
        <v>107</v>
      </c>
      <c r="AD25" s="173">
        <v>57</v>
      </c>
      <c r="AE25" s="173">
        <v>4</v>
      </c>
      <c r="AF25" s="202">
        <v>0</v>
      </c>
      <c r="AG25" s="89">
        <f t="shared" si="1"/>
        <v>179</v>
      </c>
      <c r="AH25" s="107">
        <f t="shared" si="2"/>
        <v>112</v>
      </c>
      <c r="AI25" s="107">
        <f t="shared" si="3"/>
        <v>63</v>
      </c>
      <c r="AJ25" s="107">
        <f t="shared" si="4"/>
        <v>4</v>
      </c>
      <c r="AK25" s="211">
        <f t="shared" si="5"/>
        <v>0</v>
      </c>
      <c r="AL25" s="236">
        <v>0</v>
      </c>
      <c r="AM25" s="29">
        <v>0</v>
      </c>
      <c r="AN25" s="30">
        <v>0</v>
      </c>
      <c r="AO25" s="164">
        <v>0</v>
      </c>
      <c r="AP25" s="164">
        <v>0</v>
      </c>
      <c r="AQ25" s="236">
        <v>4</v>
      </c>
      <c r="AR25" s="29">
        <v>2</v>
      </c>
      <c r="AS25" s="30">
        <v>2</v>
      </c>
      <c r="AT25" s="164">
        <v>0</v>
      </c>
      <c r="AU25" s="221">
        <v>0</v>
      </c>
      <c r="AV25" s="37">
        <v>20</v>
      </c>
      <c r="AW25" s="29">
        <v>11</v>
      </c>
      <c r="AX25" s="30">
        <v>8</v>
      </c>
      <c r="AY25" s="164">
        <v>1</v>
      </c>
      <c r="AZ25" s="164">
        <v>0</v>
      </c>
      <c r="BA25" s="236">
        <v>152</v>
      </c>
      <c r="BB25" s="29">
        <v>96</v>
      </c>
      <c r="BC25" s="30">
        <v>53</v>
      </c>
      <c r="BD25" s="31">
        <v>3</v>
      </c>
      <c r="BE25" s="221">
        <v>0</v>
      </c>
      <c r="BF25" s="9">
        <v>3</v>
      </c>
      <c r="BG25" s="44">
        <v>3</v>
      </c>
      <c r="BH25" s="45">
        <v>0</v>
      </c>
      <c r="BI25" s="53">
        <v>0</v>
      </c>
      <c r="BJ25" s="237">
        <v>0</v>
      </c>
      <c r="BK25" s="263">
        <f t="shared" si="13"/>
        <v>179</v>
      </c>
      <c r="BL25" s="113">
        <f t="shared" si="14"/>
        <v>112</v>
      </c>
      <c r="BM25" s="113">
        <f t="shared" si="15"/>
        <v>63</v>
      </c>
      <c r="BN25" s="114">
        <f t="shared" si="16"/>
        <v>4</v>
      </c>
      <c r="BO25" s="123">
        <f t="shared" si="17"/>
        <v>0</v>
      </c>
      <c r="BP25" s="236">
        <v>0</v>
      </c>
      <c r="BQ25" s="29">
        <v>0</v>
      </c>
      <c r="BR25" s="30">
        <v>0</v>
      </c>
      <c r="BS25" s="31">
        <v>0</v>
      </c>
      <c r="BT25" s="221">
        <v>0</v>
      </c>
      <c r="BU25" s="37">
        <v>3</v>
      </c>
      <c r="BV25" s="29">
        <v>2</v>
      </c>
      <c r="BW25" s="30">
        <v>1</v>
      </c>
      <c r="BX25" s="31">
        <v>0</v>
      </c>
      <c r="BY25" s="164">
        <v>0</v>
      </c>
      <c r="BZ25" s="236">
        <v>2</v>
      </c>
      <c r="CA25" s="8">
        <v>2</v>
      </c>
      <c r="CB25" s="30">
        <v>0</v>
      </c>
      <c r="CC25" s="7">
        <v>0</v>
      </c>
      <c r="CD25" s="268">
        <v>0</v>
      </c>
      <c r="CE25" s="37">
        <v>4</v>
      </c>
      <c r="CF25" s="29">
        <v>1</v>
      </c>
      <c r="CG25" s="30">
        <v>3</v>
      </c>
      <c r="CH25" s="31">
        <v>0</v>
      </c>
      <c r="CI25" s="221">
        <v>0</v>
      </c>
      <c r="CJ25" s="197">
        <v>170</v>
      </c>
      <c r="CK25" s="44">
        <v>107</v>
      </c>
      <c r="CL25" s="45">
        <v>59</v>
      </c>
      <c r="CM25" s="53">
        <v>4</v>
      </c>
      <c r="CN25" s="237">
        <v>0</v>
      </c>
      <c r="CO25" s="9">
        <v>0</v>
      </c>
      <c r="CP25" s="44">
        <v>0</v>
      </c>
      <c r="CQ25" s="45">
        <v>0</v>
      </c>
      <c r="CR25" s="46">
        <v>0</v>
      </c>
      <c r="CS25" s="237">
        <v>0</v>
      </c>
      <c r="CT25" s="76">
        <v>0</v>
      </c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</row>
    <row r="26" spans="1:169" s="21" customFormat="1" ht="18.75" customHeight="1" x14ac:dyDescent="0.25">
      <c r="A26" s="193" t="s">
        <v>43</v>
      </c>
      <c r="B26" s="208">
        <v>5</v>
      </c>
      <c r="C26" s="95">
        <v>4</v>
      </c>
      <c r="D26" s="153">
        <v>1</v>
      </c>
      <c r="E26" s="93">
        <v>0</v>
      </c>
      <c r="F26" s="94">
        <v>0</v>
      </c>
      <c r="G26" s="196">
        <f t="shared" si="0"/>
        <v>0.8</v>
      </c>
      <c r="H26" s="97">
        <v>5</v>
      </c>
      <c r="I26" s="95">
        <v>4</v>
      </c>
      <c r="J26" s="153">
        <v>1</v>
      </c>
      <c r="K26" s="93">
        <v>0</v>
      </c>
      <c r="L26" s="241">
        <v>0</v>
      </c>
      <c r="M26" s="96">
        <v>0</v>
      </c>
      <c r="N26" s="65">
        <v>0</v>
      </c>
      <c r="O26" s="160">
        <v>0</v>
      </c>
      <c r="P26" s="66">
        <v>0</v>
      </c>
      <c r="Q26" s="184">
        <v>0</v>
      </c>
      <c r="R26" s="183">
        <f t="shared" si="18"/>
        <v>5</v>
      </c>
      <c r="S26" s="137">
        <f t="shared" si="8"/>
        <v>4</v>
      </c>
      <c r="T26" s="137">
        <f t="shared" si="9"/>
        <v>1</v>
      </c>
      <c r="U26" s="137">
        <f t="shared" si="11"/>
        <v>0</v>
      </c>
      <c r="V26" s="258">
        <f t="shared" si="12"/>
        <v>0</v>
      </c>
      <c r="W26" s="254">
        <v>0</v>
      </c>
      <c r="X26" s="172">
        <v>0</v>
      </c>
      <c r="Y26" s="172">
        <v>0</v>
      </c>
      <c r="Z26" s="172">
        <v>0</v>
      </c>
      <c r="AA26" s="209">
        <v>0</v>
      </c>
      <c r="AB26" s="96">
        <v>5</v>
      </c>
      <c r="AC26" s="172">
        <v>4</v>
      </c>
      <c r="AD26" s="172">
        <v>1</v>
      </c>
      <c r="AE26" s="172">
        <v>0</v>
      </c>
      <c r="AF26" s="209">
        <v>0</v>
      </c>
      <c r="AG26" s="96">
        <f t="shared" si="1"/>
        <v>5</v>
      </c>
      <c r="AH26" s="137">
        <f t="shared" si="2"/>
        <v>4</v>
      </c>
      <c r="AI26" s="137">
        <f t="shared" si="3"/>
        <v>1</v>
      </c>
      <c r="AJ26" s="137">
        <f t="shared" si="4"/>
        <v>0</v>
      </c>
      <c r="AK26" s="259">
        <f t="shared" si="5"/>
        <v>0</v>
      </c>
      <c r="AL26" s="288">
        <v>0</v>
      </c>
      <c r="AM26" s="95">
        <v>0</v>
      </c>
      <c r="AN26" s="93">
        <v>0</v>
      </c>
      <c r="AO26" s="168">
        <v>0</v>
      </c>
      <c r="AP26" s="168">
        <v>0</v>
      </c>
      <c r="AQ26" s="288">
        <v>0</v>
      </c>
      <c r="AR26" s="95">
        <v>0</v>
      </c>
      <c r="AS26" s="93">
        <v>0</v>
      </c>
      <c r="AT26" s="168">
        <v>0</v>
      </c>
      <c r="AU26" s="241">
        <v>0</v>
      </c>
      <c r="AV26" s="289">
        <v>0</v>
      </c>
      <c r="AW26" s="95">
        <v>0</v>
      </c>
      <c r="AX26" s="93">
        <v>0</v>
      </c>
      <c r="AY26" s="168">
        <v>0</v>
      </c>
      <c r="AZ26" s="168">
        <v>0</v>
      </c>
      <c r="BA26" s="288">
        <v>5</v>
      </c>
      <c r="BB26" s="95">
        <v>4</v>
      </c>
      <c r="BC26" s="93">
        <v>1</v>
      </c>
      <c r="BD26" s="94">
        <v>0</v>
      </c>
      <c r="BE26" s="241">
        <v>0</v>
      </c>
      <c r="BF26" s="290">
        <v>0</v>
      </c>
      <c r="BG26" s="291">
        <v>0</v>
      </c>
      <c r="BH26" s="292">
        <v>0</v>
      </c>
      <c r="BI26" s="293">
        <v>0</v>
      </c>
      <c r="BJ26" s="294">
        <v>0</v>
      </c>
      <c r="BK26" s="283">
        <f t="shared" si="13"/>
        <v>5</v>
      </c>
      <c r="BL26" s="284">
        <f t="shared" si="14"/>
        <v>4</v>
      </c>
      <c r="BM26" s="284">
        <f t="shared" si="15"/>
        <v>1</v>
      </c>
      <c r="BN26" s="139">
        <f t="shared" si="16"/>
        <v>0</v>
      </c>
      <c r="BO26" s="143">
        <f t="shared" si="17"/>
        <v>0</v>
      </c>
      <c r="BP26" s="208">
        <v>0</v>
      </c>
      <c r="BQ26" s="95">
        <v>0</v>
      </c>
      <c r="BR26" s="93">
        <v>0</v>
      </c>
      <c r="BS26" s="94">
        <v>0</v>
      </c>
      <c r="BT26" s="241">
        <v>0</v>
      </c>
      <c r="BU26" s="97">
        <v>0</v>
      </c>
      <c r="BV26" s="95">
        <v>0</v>
      </c>
      <c r="BW26" s="93">
        <v>0</v>
      </c>
      <c r="BX26" s="94">
        <v>0</v>
      </c>
      <c r="BY26" s="168">
        <v>0</v>
      </c>
      <c r="BZ26" s="208">
        <v>0</v>
      </c>
      <c r="CA26" s="98">
        <v>0</v>
      </c>
      <c r="CB26" s="93">
        <v>0</v>
      </c>
      <c r="CC26" s="99">
        <v>0</v>
      </c>
      <c r="CD26" s="272">
        <v>0</v>
      </c>
      <c r="CE26" s="289">
        <v>0</v>
      </c>
      <c r="CF26" s="95">
        <v>0</v>
      </c>
      <c r="CG26" s="93">
        <v>0</v>
      </c>
      <c r="CH26" s="94">
        <v>0</v>
      </c>
      <c r="CI26" s="241">
        <v>0</v>
      </c>
      <c r="CJ26" s="183">
        <v>5</v>
      </c>
      <c r="CK26" s="291">
        <v>4</v>
      </c>
      <c r="CL26" s="292">
        <v>1</v>
      </c>
      <c r="CM26" s="293">
        <v>0</v>
      </c>
      <c r="CN26" s="294">
        <v>0</v>
      </c>
      <c r="CO26" s="290">
        <v>0</v>
      </c>
      <c r="CP26" s="291">
        <v>0</v>
      </c>
      <c r="CQ26" s="292">
        <v>0</v>
      </c>
      <c r="CR26" s="295">
        <v>0</v>
      </c>
      <c r="CS26" s="294">
        <v>0</v>
      </c>
      <c r="CT26" s="296">
        <v>5</v>
      </c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</row>
    <row r="27" spans="1:169" s="22" customFormat="1" ht="18.75" customHeight="1" x14ac:dyDescent="0.25">
      <c r="A27" s="285" t="s">
        <v>25</v>
      </c>
      <c r="B27" s="302">
        <v>142</v>
      </c>
      <c r="C27" s="297">
        <v>91</v>
      </c>
      <c r="D27" s="298">
        <v>50</v>
      </c>
      <c r="E27" s="299">
        <v>1</v>
      </c>
      <c r="F27" s="303">
        <v>0</v>
      </c>
      <c r="G27" s="304">
        <f t="shared" si="0"/>
        <v>0.64084507042253525</v>
      </c>
      <c r="H27" s="212">
        <v>132</v>
      </c>
      <c r="I27" s="297">
        <v>82</v>
      </c>
      <c r="J27" s="298">
        <v>49</v>
      </c>
      <c r="K27" s="299">
        <v>1</v>
      </c>
      <c r="L27" s="300">
        <v>0</v>
      </c>
      <c r="M27" s="213">
        <v>10</v>
      </c>
      <c r="N27" s="305">
        <v>9</v>
      </c>
      <c r="O27" s="306">
        <v>1</v>
      </c>
      <c r="P27" s="307">
        <v>0</v>
      </c>
      <c r="Q27" s="308">
        <v>0</v>
      </c>
      <c r="R27" s="309">
        <f t="shared" si="18"/>
        <v>142</v>
      </c>
      <c r="S27" s="310">
        <f t="shared" si="8"/>
        <v>91</v>
      </c>
      <c r="T27" s="310">
        <f t="shared" si="9"/>
        <v>50</v>
      </c>
      <c r="U27" s="310">
        <f t="shared" si="11"/>
        <v>1</v>
      </c>
      <c r="V27" s="311">
        <f t="shared" si="12"/>
        <v>0</v>
      </c>
      <c r="W27" s="312">
        <v>44</v>
      </c>
      <c r="X27" s="313">
        <v>27</v>
      </c>
      <c r="Y27" s="313">
        <v>17</v>
      </c>
      <c r="Z27" s="313">
        <v>0</v>
      </c>
      <c r="AA27" s="314">
        <v>0</v>
      </c>
      <c r="AB27" s="213">
        <v>98</v>
      </c>
      <c r="AC27" s="313">
        <v>64</v>
      </c>
      <c r="AD27" s="313">
        <v>33</v>
      </c>
      <c r="AE27" s="313">
        <v>1</v>
      </c>
      <c r="AF27" s="314">
        <v>0</v>
      </c>
      <c r="AG27" s="213">
        <f t="shared" si="1"/>
        <v>142</v>
      </c>
      <c r="AH27" s="310">
        <f t="shared" si="2"/>
        <v>91</v>
      </c>
      <c r="AI27" s="310">
        <f t="shared" si="3"/>
        <v>50</v>
      </c>
      <c r="AJ27" s="310">
        <f t="shared" si="4"/>
        <v>1</v>
      </c>
      <c r="AK27" s="277">
        <f t="shared" si="5"/>
        <v>0</v>
      </c>
      <c r="AL27" s="315">
        <v>1</v>
      </c>
      <c r="AM27" s="297">
        <v>1</v>
      </c>
      <c r="AN27" s="299">
        <v>0</v>
      </c>
      <c r="AO27" s="301">
        <v>0</v>
      </c>
      <c r="AP27" s="301">
        <v>0</v>
      </c>
      <c r="AQ27" s="315">
        <v>7</v>
      </c>
      <c r="AR27" s="297">
        <v>4</v>
      </c>
      <c r="AS27" s="299">
        <v>3</v>
      </c>
      <c r="AT27" s="301">
        <v>0</v>
      </c>
      <c r="AU27" s="300">
        <v>0</v>
      </c>
      <c r="AV27" s="316">
        <v>57</v>
      </c>
      <c r="AW27" s="297">
        <v>38</v>
      </c>
      <c r="AX27" s="299">
        <v>19</v>
      </c>
      <c r="AY27" s="301">
        <v>0</v>
      </c>
      <c r="AZ27" s="301">
        <v>0</v>
      </c>
      <c r="BA27" s="315">
        <v>77</v>
      </c>
      <c r="BB27" s="297">
        <v>48</v>
      </c>
      <c r="BC27" s="299">
        <v>28</v>
      </c>
      <c r="BD27" s="303">
        <v>1</v>
      </c>
      <c r="BE27" s="300">
        <v>0</v>
      </c>
      <c r="BF27" s="317">
        <v>0</v>
      </c>
      <c r="BG27" s="318">
        <v>0</v>
      </c>
      <c r="BH27" s="319">
        <v>0</v>
      </c>
      <c r="BI27" s="320">
        <v>0</v>
      </c>
      <c r="BJ27" s="321">
        <v>0</v>
      </c>
      <c r="BK27" s="322">
        <f>AL27+AQ27+AV27+BA27+BF27</f>
        <v>142</v>
      </c>
      <c r="BL27" s="323">
        <f t="shared" si="14"/>
        <v>91</v>
      </c>
      <c r="BM27" s="323">
        <f t="shared" si="15"/>
        <v>50</v>
      </c>
      <c r="BN27" s="324">
        <f t="shared" si="16"/>
        <v>1</v>
      </c>
      <c r="BO27" s="325">
        <f t="shared" si="17"/>
        <v>0</v>
      </c>
      <c r="BP27" s="302">
        <v>2</v>
      </c>
      <c r="BQ27" s="297">
        <v>1</v>
      </c>
      <c r="BR27" s="299">
        <v>1</v>
      </c>
      <c r="BS27" s="303">
        <v>0</v>
      </c>
      <c r="BT27" s="300">
        <v>0</v>
      </c>
      <c r="BU27" s="212">
        <v>0</v>
      </c>
      <c r="BV27" s="297">
        <v>0</v>
      </c>
      <c r="BW27" s="299">
        <v>0</v>
      </c>
      <c r="BX27" s="303">
        <v>0</v>
      </c>
      <c r="BY27" s="301">
        <v>0</v>
      </c>
      <c r="BZ27" s="302">
        <v>1</v>
      </c>
      <c r="CA27" s="326">
        <v>1</v>
      </c>
      <c r="CB27" s="299">
        <v>0</v>
      </c>
      <c r="CC27" s="327">
        <v>0</v>
      </c>
      <c r="CD27" s="328">
        <v>0</v>
      </c>
      <c r="CE27" s="316">
        <v>0</v>
      </c>
      <c r="CF27" s="297">
        <v>0</v>
      </c>
      <c r="CG27" s="299">
        <v>0</v>
      </c>
      <c r="CH27" s="303">
        <v>0</v>
      </c>
      <c r="CI27" s="300">
        <v>0</v>
      </c>
      <c r="CJ27" s="309">
        <v>139</v>
      </c>
      <c r="CK27" s="318">
        <v>89</v>
      </c>
      <c r="CL27" s="319">
        <v>49</v>
      </c>
      <c r="CM27" s="320">
        <v>1</v>
      </c>
      <c r="CN27" s="321">
        <v>0</v>
      </c>
      <c r="CO27" s="317">
        <v>0</v>
      </c>
      <c r="CP27" s="318">
        <v>0</v>
      </c>
      <c r="CQ27" s="319">
        <v>0</v>
      </c>
      <c r="CR27" s="329">
        <v>0</v>
      </c>
      <c r="CS27" s="321">
        <v>0</v>
      </c>
      <c r="CT27" s="330">
        <v>0</v>
      </c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</row>
    <row r="28" spans="1:169" s="118" customFormat="1" ht="18.75" customHeight="1" thickBot="1" x14ac:dyDescent="0.3">
      <c r="A28" s="218" t="s">
        <v>0</v>
      </c>
      <c r="B28" s="345">
        <f t="shared" ref="B28:F28" si="19">SUM(B11:B27)</f>
        <v>3352</v>
      </c>
      <c r="C28" s="346">
        <f t="shared" si="19"/>
        <v>1947</v>
      </c>
      <c r="D28" s="346">
        <f t="shared" si="19"/>
        <v>1345</v>
      </c>
      <c r="E28" s="347">
        <f t="shared" si="19"/>
        <v>59</v>
      </c>
      <c r="F28" s="348">
        <f t="shared" si="19"/>
        <v>1</v>
      </c>
      <c r="G28" s="349">
        <f t="shared" si="0"/>
        <v>0.58084725536992843</v>
      </c>
      <c r="H28" s="282">
        <f t="shared" ref="H28:AU28" si="20">SUM(H11:H27)</f>
        <v>3182</v>
      </c>
      <c r="I28" s="227">
        <f t="shared" si="20"/>
        <v>1856</v>
      </c>
      <c r="J28" s="227">
        <f t="shared" si="20"/>
        <v>1270</v>
      </c>
      <c r="K28" s="228">
        <f t="shared" si="20"/>
        <v>55</v>
      </c>
      <c r="L28" s="229">
        <f t="shared" si="20"/>
        <v>1</v>
      </c>
      <c r="M28" s="194">
        <f t="shared" si="20"/>
        <v>170</v>
      </c>
      <c r="N28" s="190">
        <f t="shared" si="20"/>
        <v>91</v>
      </c>
      <c r="O28" s="190">
        <f t="shared" si="20"/>
        <v>75</v>
      </c>
      <c r="P28" s="201">
        <f t="shared" si="20"/>
        <v>4</v>
      </c>
      <c r="Q28" s="204">
        <f t="shared" si="20"/>
        <v>0</v>
      </c>
      <c r="R28" s="278">
        <f t="shared" ref="R28:V28" si="21">SUM(R11:R27)</f>
        <v>3352</v>
      </c>
      <c r="S28" s="279">
        <f t="shared" si="21"/>
        <v>1947</v>
      </c>
      <c r="T28" s="280">
        <f t="shared" si="21"/>
        <v>1345</v>
      </c>
      <c r="U28" s="280">
        <f t="shared" si="21"/>
        <v>59</v>
      </c>
      <c r="V28" s="281">
        <f t="shared" si="21"/>
        <v>1</v>
      </c>
      <c r="W28" s="249">
        <f t="shared" ref="W28:AF28" si="22">SUM(W11:W27)</f>
        <v>785</v>
      </c>
      <c r="X28" s="248">
        <f t="shared" si="22"/>
        <v>430</v>
      </c>
      <c r="Y28" s="248">
        <f t="shared" si="22"/>
        <v>347</v>
      </c>
      <c r="Z28" s="248">
        <f t="shared" si="22"/>
        <v>8</v>
      </c>
      <c r="AA28" s="191">
        <f t="shared" si="22"/>
        <v>0</v>
      </c>
      <c r="AB28" s="249">
        <f t="shared" si="22"/>
        <v>2567</v>
      </c>
      <c r="AC28" s="250">
        <f t="shared" si="22"/>
        <v>1517</v>
      </c>
      <c r="AD28" s="250">
        <f t="shared" si="22"/>
        <v>998</v>
      </c>
      <c r="AE28" s="250">
        <f t="shared" si="22"/>
        <v>51</v>
      </c>
      <c r="AF28" s="210">
        <f t="shared" si="22"/>
        <v>1</v>
      </c>
      <c r="AG28" s="350">
        <f t="shared" ref="AG28:AL28" si="23">SUM(AG11:AG27)</f>
        <v>3352</v>
      </c>
      <c r="AH28" s="351">
        <f t="shared" si="23"/>
        <v>1947</v>
      </c>
      <c r="AI28" s="352">
        <f t="shared" si="23"/>
        <v>1345</v>
      </c>
      <c r="AJ28" s="352">
        <f t="shared" si="23"/>
        <v>59</v>
      </c>
      <c r="AK28" s="353">
        <f t="shared" si="23"/>
        <v>1</v>
      </c>
      <c r="AL28" s="226">
        <f t="shared" si="23"/>
        <v>18</v>
      </c>
      <c r="AM28" s="227">
        <f t="shared" si="20"/>
        <v>7</v>
      </c>
      <c r="AN28" s="228">
        <f>SUM(AN11:AN27)</f>
        <v>11</v>
      </c>
      <c r="AO28" s="228">
        <f>SUM(AO11:AO27)</f>
        <v>0</v>
      </c>
      <c r="AP28" s="232">
        <f>SUM(AP11:AP27)</f>
        <v>0</v>
      </c>
      <c r="AQ28" s="226">
        <f t="shared" si="20"/>
        <v>185</v>
      </c>
      <c r="AR28" s="227">
        <f t="shared" si="20"/>
        <v>77</v>
      </c>
      <c r="AS28" s="228">
        <f t="shared" si="20"/>
        <v>105</v>
      </c>
      <c r="AT28" s="228">
        <f t="shared" si="20"/>
        <v>3</v>
      </c>
      <c r="AU28" s="229">
        <f t="shared" si="20"/>
        <v>0</v>
      </c>
      <c r="AV28" s="230">
        <f t="shared" ref="AV28:BL28" si="24">SUM(AV11:AV27)</f>
        <v>1001</v>
      </c>
      <c r="AW28" s="227">
        <f t="shared" si="24"/>
        <v>530</v>
      </c>
      <c r="AX28" s="228">
        <f t="shared" si="24"/>
        <v>450</v>
      </c>
      <c r="AY28" s="228">
        <f t="shared" si="24"/>
        <v>21</v>
      </c>
      <c r="AZ28" s="232">
        <f t="shared" si="24"/>
        <v>0</v>
      </c>
      <c r="BA28" s="226">
        <f t="shared" si="24"/>
        <v>1998</v>
      </c>
      <c r="BB28" s="227">
        <f t="shared" si="24"/>
        <v>1243</v>
      </c>
      <c r="BC28" s="228">
        <f t="shared" si="24"/>
        <v>729</v>
      </c>
      <c r="BD28" s="228">
        <f t="shared" si="24"/>
        <v>25</v>
      </c>
      <c r="BE28" s="229">
        <f t="shared" si="24"/>
        <v>1</v>
      </c>
      <c r="BF28" s="194">
        <f t="shared" si="24"/>
        <v>150</v>
      </c>
      <c r="BG28" s="190">
        <f t="shared" si="24"/>
        <v>90</v>
      </c>
      <c r="BH28" s="201">
        <f>SUM(BH11:BH27)</f>
        <v>50</v>
      </c>
      <c r="BI28" s="201">
        <f t="shared" ref="BI28:BJ28" si="25">SUM(BI11:BI27)</f>
        <v>10</v>
      </c>
      <c r="BJ28" s="204">
        <f t="shared" si="25"/>
        <v>0</v>
      </c>
      <c r="BK28" s="354">
        <f>SUM(BK11:BK27)</f>
        <v>3352</v>
      </c>
      <c r="BL28" s="280">
        <f t="shared" si="24"/>
        <v>1947</v>
      </c>
      <c r="BM28" s="280">
        <f>SUM(BM11:BM27)</f>
        <v>1345</v>
      </c>
      <c r="BN28" s="280">
        <f t="shared" ref="BN28:BO28" si="26">SUM(BN11:BN27)</f>
        <v>59</v>
      </c>
      <c r="BO28" s="355">
        <f t="shared" si="26"/>
        <v>1</v>
      </c>
      <c r="BP28" s="226">
        <f>SUM(BP11:BP27)</f>
        <v>43</v>
      </c>
      <c r="BQ28" s="227">
        <f>SUM(BQ11:BQ27)</f>
        <v>22</v>
      </c>
      <c r="BR28" s="227">
        <f t="shared" ref="BR28:CS28" si="27">SUM(BR11:BR27)</f>
        <v>19</v>
      </c>
      <c r="BS28" s="227">
        <f t="shared" si="27"/>
        <v>2</v>
      </c>
      <c r="BT28" s="191">
        <f t="shared" si="27"/>
        <v>0</v>
      </c>
      <c r="BU28" s="274">
        <f t="shared" si="27"/>
        <v>42</v>
      </c>
      <c r="BV28" s="227">
        <f t="shared" si="27"/>
        <v>26</v>
      </c>
      <c r="BW28" s="227">
        <f t="shared" si="27"/>
        <v>16</v>
      </c>
      <c r="BX28" s="227">
        <f t="shared" si="27"/>
        <v>0</v>
      </c>
      <c r="BY28" s="195">
        <f t="shared" si="27"/>
        <v>0</v>
      </c>
      <c r="BZ28" s="275">
        <f t="shared" si="27"/>
        <v>45</v>
      </c>
      <c r="CA28" s="227">
        <f t="shared" si="27"/>
        <v>25</v>
      </c>
      <c r="CB28" s="227">
        <f t="shared" si="27"/>
        <v>20</v>
      </c>
      <c r="CC28" s="227">
        <f t="shared" si="27"/>
        <v>0</v>
      </c>
      <c r="CD28" s="191">
        <f t="shared" si="27"/>
        <v>0</v>
      </c>
      <c r="CE28" s="274">
        <f t="shared" si="27"/>
        <v>33</v>
      </c>
      <c r="CF28" s="227">
        <f t="shared" si="27"/>
        <v>20</v>
      </c>
      <c r="CG28" s="227">
        <f t="shared" si="27"/>
        <v>12</v>
      </c>
      <c r="CH28" s="227">
        <f t="shared" si="27"/>
        <v>1</v>
      </c>
      <c r="CI28" s="191">
        <f t="shared" si="27"/>
        <v>0</v>
      </c>
      <c r="CJ28" s="275">
        <f t="shared" si="27"/>
        <v>2551</v>
      </c>
      <c r="CK28" s="227">
        <f t="shared" si="27"/>
        <v>1483</v>
      </c>
      <c r="CL28" s="227">
        <f t="shared" si="27"/>
        <v>1022</v>
      </c>
      <c r="CM28" s="227">
        <f t="shared" si="27"/>
        <v>46</v>
      </c>
      <c r="CN28" s="191">
        <f t="shared" si="27"/>
        <v>0</v>
      </c>
      <c r="CO28" s="275">
        <f t="shared" si="27"/>
        <v>638</v>
      </c>
      <c r="CP28" s="227">
        <f t="shared" si="27"/>
        <v>371</v>
      </c>
      <c r="CQ28" s="227">
        <f t="shared" si="27"/>
        <v>256</v>
      </c>
      <c r="CR28" s="227">
        <f t="shared" si="27"/>
        <v>10</v>
      </c>
      <c r="CS28" s="191">
        <f t="shared" si="27"/>
        <v>1</v>
      </c>
      <c r="CT28" s="226">
        <f>SUM(CT11:CT27)</f>
        <v>5</v>
      </c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</row>
    <row r="29" spans="1:169" s="84" customFormat="1" ht="18.75" customHeight="1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366" t="s">
        <v>45</v>
      </c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</row>
    <row r="30" spans="1:169" s="84" customFormat="1" ht="18.75" customHeight="1" x14ac:dyDescent="0.25">
      <c r="A30" s="64"/>
      <c r="B30" s="286"/>
      <c r="C30" s="286"/>
      <c r="D30" s="286"/>
      <c r="E30" s="286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367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</row>
    <row r="31" spans="1:169" s="84" customFormat="1" ht="18.75" customHeight="1" x14ac:dyDescent="0.25">
      <c r="A31" s="64"/>
      <c r="B31" s="85"/>
      <c r="C31" s="85"/>
      <c r="D31" s="85"/>
      <c r="E31" s="85"/>
      <c r="F31" s="85"/>
      <c r="G31" s="82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367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</row>
    <row r="32" spans="1:169" s="58" customFormat="1" ht="18.75" customHeight="1" x14ac:dyDescent="0.2"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0"/>
      <c r="AI32" s="59"/>
      <c r="AJ32" s="144"/>
      <c r="AR32" s="60"/>
      <c r="AS32" s="60"/>
      <c r="AT32" s="60"/>
      <c r="AW32" s="60"/>
      <c r="AX32" s="60"/>
      <c r="AY32" s="60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</row>
    <row r="33" spans="2:169" s="58" customFormat="1" ht="18.75" customHeight="1" x14ac:dyDescent="0.2">
      <c r="B33" s="360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62"/>
      <c r="AI33" s="62"/>
      <c r="AJ33" s="62"/>
      <c r="AR33" s="60"/>
      <c r="AS33" s="60"/>
      <c r="AT33" s="60"/>
      <c r="AW33" s="60"/>
      <c r="AX33" s="60"/>
      <c r="AY33" s="60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</row>
    <row r="34" spans="2:169" s="58" customFormat="1" ht="18.75" customHeight="1" x14ac:dyDescent="0.2"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59"/>
      <c r="AE34" s="144"/>
      <c r="AF34" s="63"/>
      <c r="AG34" s="63"/>
      <c r="AH34" s="62"/>
      <c r="AI34" s="62"/>
      <c r="AJ34" s="62"/>
      <c r="AR34" s="60"/>
      <c r="AS34" s="60"/>
      <c r="AT34" s="60"/>
      <c r="AW34" s="60"/>
      <c r="AX34" s="60"/>
      <c r="AY34" s="60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</row>
    <row r="35" spans="2:169" s="58" customFormat="1" ht="18.75" customHeight="1" x14ac:dyDescent="0.2"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62"/>
      <c r="AH35" s="62"/>
      <c r="AI35" s="62"/>
      <c r="AJ35" s="62"/>
      <c r="AR35" s="60"/>
      <c r="AS35" s="60"/>
      <c r="AT35" s="60"/>
      <c r="AW35" s="60"/>
      <c r="AX35" s="60"/>
      <c r="AY35" s="60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</row>
    <row r="36" spans="2:169" s="58" customFormat="1" ht="18.75" customHeight="1" x14ac:dyDescent="0.2"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  <c r="T36" s="361"/>
      <c r="U36" s="361"/>
      <c r="V36" s="361"/>
      <c r="W36" s="361"/>
      <c r="X36" s="361"/>
      <c r="Y36" s="361"/>
      <c r="Z36" s="361"/>
      <c r="AA36" s="361"/>
      <c r="AB36" s="361"/>
      <c r="AC36" s="361"/>
      <c r="AD36" s="361"/>
      <c r="AE36" s="361"/>
      <c r="AF36" s="361"/>
      <c r="AG36" s="62"/>
      <c r="AH36" s="62"/>
      <c r="AI36" s="62"/>
      <c r="AJ36" s="62"/>
      <c r="AR36" s="60"/>
      <c r="AS36" s="60"/>
      <c r="AT36" s="60"/>
      <c r="AW36" s="60"/>
      <c r="AX36" s="60"/>
      <c r="AY36" s="60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</row>
    <row r="37" spans="2:169" ht="18.75" customHeight="1" x14ac:dyDescent="0.25"/>
    <row r="38" spans="2:169" ht="18.75" customHeight="1" x14ac:dyDescent="0.25"/>
    <row r="39" spans="2:169" ht="18.75" customHeight="1" x14ac:dyDescent="0.25"/>
    <row r="40" spans="2:169" ht="18.75" customHeight="1" x14ac:dyDescent="0.25"/>
    <row r="41" spans="2:169" ht="18.75" customHeight="1" x14ac:dyDescent="0.25"/>
    <row r="42" spans="2:169" ht="18.75" customHeight="1" x14ac:dyDescent="0.25"/>
    <row r="43" spans="2:169" ht="18.75" customHeight="1" x14ac:dyDescent="0.25"/>
    <row r="44" spans="2:169" ht="18.75" customHeight="1" x14ac:dyDescent="0.25"/>
    <row r="45" spans="2:169" ht="18.75" customHeight="1" x14ac:dyDescent="0.25"/>
    <row r="46" spans="2:169" ht="18.75" customHeight="1" x14ac:dyDescent="0.25"/>
  </sheetData>
  <mergeCells count="29">
    <mergeCell ref="BU9:BY9"/>
    <mergeCell ref="BK9:BO9"/>
    <mergeCell ref="CT29:CT31"/>
    <mergeCell ref="B32:AH32"/>
    <mergeCell ref="BK8:CS8"/>
    <mergeCell ref="CJ9:CN9"/>
    <mergeCell ref="CO9:CS9"/>
    <mergeCell ref="BZ9:CD9"/>
    <mergeCell ref="B8:Q8"/>
    <mergeCell ref="M9:Q9"/>
    <mergeCell ref="W9:AA9"/>
    <mergeCell ref="AB9:AF9"/>
    <mergeCell ref="CE9:CI9"/>
    <mergeCell ref="BF9:BJ9"/>
    <mergeCell ref="R9:V9"/>
    <mergeCell ref="R8:AF8"/>
    <mergeCell ref="B33:AG33"/>
    <mergeCell ref="B34:AC34"/>
    <mergeCell ref="B35:AF35"/>
    <mergeCell ref="B36:AF36"/>
    <mergeCell ref="AG8:BJ8"/>
    <mergeCell ref="BP9:BT9"/>
    <mergeCell ref="AQ9:AU9"/>
    <mergeCell ref="B9:G9"/>
    <mergeCell ref="H9:L9"/>
    <mergeCell ref="AV9:AZ9"/>
    <mergeCell ref="BA9:BE9"/>
    <mergeCell ref="AG9:AK9"/>
    <mergeCell ref="AL9:AP9"/>
  </mergeCells>
  <phoneticPr fontId="0" type="noConversion"/>
  <pageMargins left="0.31496062992125984" right="0.31496062992125984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Statistik 1</vt:lpstr>
      <vt:lpstr>'Statistik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2021-04-20T07:04:21Z</cp:lastPrinted>
  <dcterms:created xsi:type="dcterms:W3CDTF">2011-04-12T09:44:43Z</dcterms:created>
  <dcterms:modified xsi:type="dcterms:W3CDTF">2026-02-24T09:56:56Z</dcterms:modified>
</cp:coreProperties>
</file>