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8_{9A92E5E3-8D65-4971-BD04-60A3F3F98129}" xr6:coauthVersionLast="36" xr6:coauthVersionMax="36" xr10:uidLastSave="{00000000-0000-0000-0000-000000000000}"/>
  <bookViews>
    <workbookView xWindow="1305" yWindow="1005" windowWidth="16155" windowHeight="9510" xr2:uid="{00000000-000D-0000-FFFF-FFFF00000000}"/>
  </bookViews>
  <sheets>
    <sheet name="Statistik" sheetId="1" r:id="rId1"/>
  </sheets>
  <calcPr calcId="191029"/>
</workbook>
</file>

<file path=xl/calcChain.xml><?xml version="1.0" encoding="utf-8"?>
<calcChain xmlns="http://schemas.openxmlformats.org/spreadsheetml/2006/main">
  <c r="N10" i="1" l="1"/>
  <c r="N12" i="1" l="1"/>
  <c r="N13" i="1"/>
  <c r="N14" i="1"/>
  <c r="N15" i="1"/>
  <c r="N16" i="1"/>
  <c r="N17" i="1"/>
  <c r="N18" i="1"/>
  <c r="N19" i="1"/>
  <c r="N20" i="1"/>
  <c r="N21" i="1"/>
  <c r="N22" i="1"/>
  <c r="X24" i="1" l="1"/>
  <c r="T24" i="1"/>
  <c r="CH23" i="1" l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D23" i="1"/>
  <c r="P24" i="1" l="1"/>
  <c r="J24" i="1"/>
  <c r="J25" i="1" l="1"/>
  <c r="B23" i="1" l="1"/>
  <c r="E23" i="1"/>
  <c r="C23" i="1"/>
  <c r="N23" i="1" l="1"/>
</calcChain>
</file>

<file path=xl/sharedStrings.xml><?xml version="1.0" encoding="utf-8"?>
<sst xmlns="http://schemas.openxmlformats.org/spreadsheetml/2006/main" count="139" uniqueCount="55">
  <si>
    <t>Gesamt</t>
  </si>
  <si>
    <t>weibl.</t>
  </si>
  <si>
    <t>männl.</t>
  </si>
  <si>
    <t>DRK</t>
  </si>
  <si>
    <t>BKJ</t>
  </si>
  <si>
    <t>BAFzA</t>
  </si>
  <si>
    <t>gesamt</t>
  </si>
  <si>
    <t>%-Anteil
weibl.</t>
  </si>
  <si>
    <t>Bewerbungsgespräche</t>
  </si>
  <si>
    <t>Freiwillige</t>
  </si>
  <si>
    <t>Gesamtzahl</t>
  </si>
  <si>
    <t>jünger als 18 Jahre</t>
  </si>
  <si>
    <t>18 Jahre und älter</t>
  </si>
  <si>
    <t>ohne Schulabschluss</t>
  </si>
  <si>
    <t>Hauptschulabschluss</t>
  </si>
  <si>
    <t>Mittlere Reife, Fachoberschulreife, Mittlerer Schulabschluss, Realschulabschluss</t>
  </si>
  <si>
    <t>Fachhochulreife, Hochschulreife</t>
  </si>
  <si>
    <t>keine Angabe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</si>
  <si>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</si>
  <si>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</si>
  <si>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</si>
  <si>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</si>
  <si>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</si>
  <si>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AEJ</t>
  </si>
  <si>
    <t>ASB</t>
  </si>
  <si>
    <t>AWO</t>
  </si>
  <si>
    <t>Bewerbungen</t>
  </si>
  <si>
    <t>ohne Berufsausbildung / ohne Hochschulstudium</t>
  </si>
  <si>
    <t>IB</t>
  </si>
  <si>
    <t>ohne aej Ausland</t>
  </si>
  <si>
    <t>aej Ausland</t>
  </si>
  <si>
    <t>davon weiblich</t>
  </si>
  <si>
    <t>davon männlich</t>
  </si>
  <si>
    <t>DPWV</t>
  </si>
  <si>
    <t>AEJ Ausland</t>
  </si>
  <si>
    <t>divers</t>
  </si>
  <si>
    <r>
      <t>Anfragen/Bewerbungen für den erfragten Jahrgang</t>
    </r>
    <r>
      <rPr>
        <b/>
        <vertAlign val="superscript"/>
        <sz val="11"/>
        <color indexed="8"/>
        <rFont val="Arial"/>
        <family val="2"/>
      </rPr>
      <t>1</t>
    </r>
  </si>
  <si>
    <r>
      <t>Alter</t>
    </r>
    <r>
      <rPr>
        <b/>
        <vertAlign val="superscript"/>
        <sz val="11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</si>
  <si>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1"/>
        <color indexed="8"/>
        <rFont val="Arial"/>
        <family val="2"/>
      </rPr>
      <t>5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</si>
  <si>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Hinsichtlich der Zahl der Anfragen, der Bewerber/innen und der Bewerbungsgespräche sind realitätsnahe Schätzwerte legitim, sollten Sie bzw. die Träger keine separate Zählung durchführen. 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</si>
  <si>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Neuzugänge: Alle Freiwilligen, die nach dem 31.08. und vor dem 02.12. des in der Stichtagsstatistik abgefragten Jahres ihr FSJ begonnen haben und am 01.12. noch im Dienst sind.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</si>
  <si>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Verbliebene: Alle Freiwilligen, die aus dem vorherigen Zyklus verblieben sind (also ihr FSJ vor dem 01.09. des in der Stichtagsstatistik abgefragten Jahres begonnen haben) und zum 01.12. im Dienst waren.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</si>
  <si>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>Altersangabe zum Stichtag 01.12.</t>
    </r>
  </si>
  <si>
    <t>Allgemeine Angaben (Alle Angaben zu Alter, Bildungsabschluss sowie Ausbildung/Studium beziehen sich auf die Gesamtzahl der Freiwilligen zum Stichtag 01.12. und nicht nur auf die Neuzugänge.)</t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</si>
  <si>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</si>
  <si>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</si>
  <si>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>davon divers</t>
  </si>
  <si>
    <t>DSJ</t>
  </si>
  <si>
    <t>JHD</t>
  </si>
  <si>
    <t>JUH</t>
  </si>
  <si>
    <t>MHD</t>
  </si>
  <si>
    <r>
      <rPr>
        <b/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Für Jugendliche aus dem Ausland gilt der Bildungsabschluss aus dem Herkunftsland. </t>
    </r>
  </si>
  <si>
    <t>Jahrgang 2020/2021 FSJ In- und Ausland</t>
  </si>
  <si>
    <t>Statistische Angaben zum Stichtag: 01.12.2020</t>
  </si>
  <si>
    <t>Stand: 27.04.2021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</si>
</sst>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3" fontId="10" fillId="0" borderId="0" xfId="0" applyNumberFormat="1" applyFont="1"/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3" fontId="2" fillId="0" borderId="0" xfId="0" applyNumberFormat="1" applyFont="1"/>
    <xf numFmtId="3" fontId="2" fillId="0" borderId="0" xfId="0" applyNumberFormat="1" applyFont="1" applyFill="1" applyBorder="1"/>
    <xf numFmtId="3" fontId="11" fillId="0" borderId="0" xfId="0" applyNumberFormat="1" applyFont="1"/>
    <xf numFmtId="3" fontId="7" fillId="0" borderId="0" xfId="0" applyNumberFormat="1" applyFont="1"/>
    <xf numFmtId="3" fontId="18" fillId="0" borderId="0" xfId="0" applyNumberFormat="1" applyFont="1"/>
    <xf numFmtId="3" fontId="12" fillId="0" borderId="0" xfId="0" applyNumberFormat="1" applyFont="1"/>
    <xf numFmtId="3" fontId="6" fillId="0" borderId="0" xfId="0" applyNumberFormat="1" applyFont="1"/>
    <xf numFmtId="3" fontId="2" fillId="0" borderId="12" xfId="0" applyNumberFormat="1" applyFont="1" applyBorder="1"/>
    <xf numFmtId="3" fontId="2" fillId="0" borderId="19" xfId="0" applyNumberFormat="1" applyFont="1" applyFill="1" applyBorder="1" applyAlignment="1">
      <alignment vertical="top" wrapText="1"/>
    </xf>
    <xf numFmtId="3" fontId="2" fillId="6" borderId="19" xfId="0" applyNumberFormat="1" applyFont="1" applyFill="1" applyBorder="1" applyAlignment="1">
      <alignment vertical="top" wrapText="1"/>
    </xf>
    <xf numFmtId="3" fontId="2" fillId="3" borderId="19" xfId="0" applyNumberFormat="1" applyFont="1" applyFill="1" applyBorder="1" applyAlignment="1">
      <alignment vertical="top"/>
    </xf>
    <xf numFmtId="3" fontId="2" fillId="0" borderId="19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3" fontId="2" fillId="5" borderId="19" xfId="0" applyNumberFormat="1" applyFont="1" applyFill="1" applyBorder="1" applyAlignment="1">
      <alignment vertical="top" wrapText="1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top"/>
    </xf>
    <xf numFmtId="3" fontId="20" fillId="7" borderId="3" xfId="0" applyNumberFormat="1" applyFont="1" applyFill="1" applyBorder="1" applyAlignment="1">
      <alignment horizontal="right" vertical="top"/>
    </xf>
    <xf numFmtId="3" fontId="13" fillId="6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vertical="top"/>
    </xf>
    <xf numFmtId="3" fontId="16" fillId="0" borderId="0" xfId="0" applyNumberFormat="1" applyFont="1" applyFill="1" applyBorder="1"/>
    <xf numFmtId="3" fontId="10" fillId="0" borderId="0" xfId="0" applyNumberFormat="1" applyFont="1" applyFill="1" applyBorder="1"/>
    <xf numFmtId="3" fontId="16" fillId="3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3" fontId="16" fillId="3" borderId="6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/>
    <xf numFmtId="3" fontId="16" fillId="4" borderId="4" xfId="0" applyNumberFormat="1" applyFont="1" applyFill="1" applyBorder="1" applyAlignment="1">
      <alignment vertical="top" wrapText="1"/>
    </xf>
    <xf numFmtId="3" fontId="16" fillId="6" borderId="2" xfId="0" applyNumberFormat="1" applyFont="1" applyFill="1" applyBorder="1" applyAlignment="1">
      <alignment vertical="top" wrapText="1"/>
    </xf>
    <xf numFmtId="3" fontId="16" fillId="3" borderId="2" xfId="0" applyNumberFormat="1" applyFont="1" applyFill="1" applyBorder="1" applyAlignment="1">
      <alignment vertical="top" wrapText="1"/>
    </xf>
    <xf numFmtId="3" fontId="16" fillId="4" borderId="4" xfId="0" applyNumberFormat="1" applyFont="1" applyFill="1" applyBorder="1" applyAlignment="1">
      <alignment vertical="top"/>
    </xf>
    <xf numFmtId="3" fontId="16" fillId="3" borderId="4" xfId="0" applyNumberFormat="1" applyFont="1" applyFill="1" applyBorder="1" applyAlignment="1">
      <alignment vertical="top" wrapText="1"/>
    </xf>
    <xf numFmtId="3" fontId="16" fillId="5" borderId="4" xfId="0" applyNumberFormat="1" applyFont="1" applyFill="1" applyBorder="1" applyAlignment="1">
      <alignment vertical="top" wrapText="1"/>
    </xf>
    <xf numFmtId="3" fontId="16" fillId="0" borderId="4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vertical="top"/>
    </xf>
    <xf numFmtId="3" fontId="7" fillId="2" borderId="4" xfId="0" applyNumberFormat="1" applyFont="1" applyFill="1" applyBorder="1" applyAlignment="1">
      <alignment vertical="top"/>
    </xf>
    <xf numFmtId="3" fontId="7" fillId="2" borderId="17" xfId="0" applyNumberFormat="1" applyFont="1" applyFill="1" applyBorder="1" applyAlignment="1">
      <alignment vertical="top"/>
    </xf>
    <xf numFmtId="3" fontId="7" fillId="2" borderId="19" xfId="0" applyNumberFormat="1" applyFont="1" applyFill="1" applyBorder="1" applyAlignment="1">
      <alignment vertical="top"/>
    </xf>
    <xf numFmtId="3" fontId="10" fillId="0" borderId="0" xfId="0" applyNumberFormat="1" applyFont="1" applyFill="1" applyBorder="1" applyAlignment="1">
      <alignment vertical="top"/>
    </xf>
    <xf numFmtId="9" fontId="7" fillId="2" borderId="3" xfId="1" applyFont="1" applyFill="1" applyBorder="1" applyAlignment="1">
      <alignment vertical="top"/>
    </xf>
    <xf numFmtId="3" fontId="13" fillId="0" borderId="0" xfId="0" applyNumberFormat="1" applyFont="1"/>
    <xf numFmtId="3" fontId="16" fillId="5" borderId="4" xfId="0" applyNumberFormat="1" applyFont="1" applyFill="1" applyBorder="1" applyAlignment="1">
      <alignment vertical="top"/>
    </xf>
    <xf numFmtId="3" fontId="2" fillId="5" borderId="0" xfId="0" applyNumberFormat="1" applyFont="1" applyFill="1" applyBorder="1" applyAlignment="1">
      <alignment vertical="top"/>
    </xf>
    <xf numFmtId="3" fontId="20" fillId="7" borderId="0" xfId="0" applyNumberFormat="1" applyFont="1" applyFill="1" applyBorder="1" applyAlignment="1">
      <alignment horizontal="right" vertical="top"/>
    </xf>
    <xf numFmtId="3" fontId="13" fillId="7" borderId="0" xfId="0" applyNumberFormat="1" applyFont="1" applyFill="1" applyBorder="1" applyAlignment="1">
      <alignment horizontal="right" vertical="top"/>
    </xf>
    <xf numFmtId="3" fontId="24" fillId="0" borderId="8" xfId="0" applyNumberFormat="1" applyFont="1" applyFill="1" applyBorder="1" applyAlignment="1">
      <alignment vertical="top" wrapText="1"/>
    </xf>
    <xf numFmtId="3" fontId="24" fillId="6" borderId="8" xfId="0" applyNumberFormat="1" applyFont="1" applyFill="1" applyBorder="1" applyAlignment="1">
      <alignment vertical="top" wrapText="1"/>
    </xf>
    <xf numFmtId="3" fontId="24" fillId="3" borderId="8" xfId="0" applyNumberFormat="1" applyFont="1" applyFill="1" applyBorder="1" applyAlignment="1">
      <alignment vertical="top" wrapText="1"/>
    </xf>
    <xf numFmtId="3" fontId="24" fillId="0" borderId="5" xfId="0" applyNumberFormat="1" applyFont="1" applyFill="1" applyBorder="1" applyAlignment="1">
      <alignment vertical="top"/>
    </xf>
    <xf numFmtId="3" fontId="24" fillId="5" borderId="5" xfId="0" applyNumberFormat="1" applyFont="1" applyFill="1" applyBorder="1" applyAlignment="1">
      <alignment vertical="top"/>
    </xf>
    <xf numFmtId="3" fontId="24" fillId="0" borderId="5" xfId="0" applyNumberFormat="1" applyFont="1" applyFill="1" applyBorder="1" applyAlignment="1">
      <alignment vertical="top" wrapText="1"/>
    </xf>
    <xf numFmtId="3" fontId="24" fillId="3" borderId="5" xfId="0" applyNumberFormat="1" applyFont="1" applyFill="1" applyBorder="1" applyAlignment="1">
      <alignment vertical="top" wrapText="1"/>
    </xf>
    <xf numFmtId="3" fontId="24" fillId="5" borderId="5" xfId="0" applyNumberFormat="1" applyFont="1" applyFill="1" applyBorder="1" applyAlignment="1">
      <alignment vertical="top" wrapText="1"/>
    </xf>
    <xf numFmtId="3" fontId="1" fillId="0" borderId="17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vertical="top" wrapText="1"/>
    </xf>
    <xf numFmtId="3" fontId="1" fillId="0" borderId="19" xfId="0" applyNumberFormat="1" applyFont="1" applyFill="1" applyBorder="1" applyAlignment="1">
      <alignment vertical="top" wrapText="1"/>
    </xf>
    <xf numFmtId="3" fontId="1" fillId="6" borderId="17" xfId="0" applyNumberFormat="1" applyFont="1" applyFill="1" applyBorder="1" applyAlignment="1">
      <alignment vertical="top" wrapText="1"/>
    </xf>
    <xf numFmtId="3" fontId="1" fillId="6" borderId="18" xfId="0" applyNumberFormat="1" applyFont="1" applyFill="1" applyBorder="1" applyAlignment="1">
      <alignment vertical="top" wrapText="1"/>
    </xf>
    <xf numFmtId="3" fontId="1" fillId="6" borderId="19" xfId="0" applyNumberFormat="1" applyFont="1" applyFill="1" applyBorder="1" applyAlignment="1">
      <alignment vertical="top" wrapText="1"/>
    </xf>
    <xf numFmtId="3" fontId="1" fillId="3" borderId="17" xfId="0" applyNumberFormat="1" applyFont="1" applyFill="1" applyBorder="1" applyAlignment="1">
      <alignment vertical="top"/>
    </xf>
    <xf numFmtId="3" fontId="1" fillId="3" borderId="18" xfId="0" applyNumberFormat="1" applyFont="1" applyFill="1" applyBorder="1" applyAlignment="1">
      <alignment vertical="top"/>
    </xf>
    <xf numFmtId="3" fontId="1" fillId="3" borderId="19" xfId="0" applyNumberFormat="1" applyFont="1" applyFill="1" applyBorder="1" applyAlignment="1">
      <alignment vertical="top"/>
    </xf>
    <xf numFmtId="3" fontId="1" fillId="5" borderId="17" xfId="0" applyNumberFormat="1" applyFont="1" applyFill="1" applyBorder="1" applyAlignment="1">
      <alignment vertical="top"/>
    </xf>
    <xf numFmtId="3" fontId="1" fillId="5" borderId="18" xfId="0" applyNumberFormat="1" applyFont="1" applyFill="1" applyBorder="1" applyAlignment="1">
      <alignment vertical="top"/>
    </xf>
    <xf numFmtId="3" fontId="1" fillId="5" borderId="19" xfId="0" applyNumberFormat="1" applyFont="1" applyFill="1" applyBorder="1" applyAlignment="1">
      <alignment vertical="top"/>
    </xf>
    <xf numFmtId="3" fontId="1" fillId="0" borderId="17" xfId="0" applyNumberFormat="1" applyFont="1" applyFill="1" applyBorder="1" applyAlignment="1">
      <alignment vertical="top"/>
    </xf>
    <xf numFmtId="3" fontId="1" fillId="0" borderId="18" xfId="0" applyNumberFormat="1" applyFont="1" applyFill="1" applyBorder="1" applyAlignment="1">
      <alignment vertical="top"/>
    </xf>
    <xf numFmtId="3" fontId="1" fillId="0" borderId="19" xfId="0" applyNumberFormat="1" applyFont="1" applyFill="1" applyBorder="1" applyAlignment="1">
      <alignment vertical="top"/>
    </xf>
    <xf numFmtId="3" fontId="1" fillId="5" borderId="17" xfId="0" applyNumberFormat="1" applyFont="1" applyFill="1" applyBorder="1" applyAlignment="1">
      <alignment vertical="top" wrapText="1"/>
    </xf>
    <xf numFmtId="3" fontId="1" fillId="5" borderId="18" xfId="0" applyNumberFormat="1" applyFont="1" applyFill="1" applyBorder="1" applyAlignment="1">
      <alignment vertical="top" wrapText="1"/>
    </xf>
    <xf numFmtId="3" fontId="1" fillId="5" borderId="19" xfId="0" applyNumberFormat="1" applyFont="1" applyFill="1" applyBorder="1" applyAlignment="1">
      <alignment vertical="top" wrapText="1"/>
    </xf>
    <xf numFmtId="9" fontId="22" fillId="0" borderId="7" xfId="1" applyNumberFormat="1" applyFont="1" applyFill="1" applyBorder="1" applyAlignment="1">
      <alignment vertical="top" wrapText="1"/>
    </xf>
    <xf numFmtId="9" fontId="22" fillId="6" borderId="7" xfId="1" applyNumberFormat="1" applyFont="1" applyFill="1" applyBorder="1" applyAlignment="1">
      <alignment vertical="top" wrapText="1"/>
    </xf>
    <xf numFmtId="9" fontId="22" fillId="5" borderId="7" xfId="1" applyNumberFormat="1" applyFont="1" applyFill="1" applyBorder="1" applyAlignment="1">
      <alignment vertical="top" wrapText="1"/>
    </xf>
    <xf numFmtId="3" fontId="19" fillId="0" borderId="13" xfId="0" applyNumberFormat="1" applyFont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 applyProtection="1">
      <alignment horizontal="left" vertical="top"/>
      <protection locked="0"/>
    </xf>
    <xf numFmtId="3" fontId="13" fillId="6" borderId="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3" fontId="13" fillId="7" borderId="9" xfId="0" applyNumberFormat="1" applyFont="1" applyFill="1" applyBorder="1" applyAlignment="1">
      <alignment horizontal="right" vertical="top"/>
    </xf>
    <xf numFmtId="0" fontId="2" fillId="7" borderId="9" xfId="0" applyFont="1" applyFill="1" applyBorder="1" applyAlignment="1">
      <alignment horizontal="right" vertical="top"/>
    </xf>
    <xf numFmtId="3" fontId="13" fillId="7" borderId="3" xfId="0" applyNumberFormat="1" applyFont="1" applyFill="1" applyBorder="1" applyAlignment="1">
      <alignment horizontal="right" vertical="top"/>
    </xf>
    <xf numFmtId="0" fontId="2" fillId="7" borderId="3" xfId="0" applyFont="1" applyFill="1" applyBorder="1" applyAlignment="1">
      <alignment horizontal="right" vertical="top"/>
    </xf>
  </cellXfs>
  <cellStyles count="5">
    <cellStyle name="Prozent" xfId="1" builtinId="5"/>
    <cellStyle name="Prozent 2" xfId="3" xr:uid="{00000000-0005-0000-0000-000001000000}"/>
    <cellStyle name="Prozent 3" xfId="4" xr:uid="{00000000-0005-0000-0000-000002000000}"/>
    <cellStyle name="Prozent 4" xfId="2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H34"/>
  <sheetViews>
    <sheetView tabSelected="1" view="pageBreakPreview" zoomScaleNormal="80" zoomScaleSheetLayoutView="100" workbookViewId="0">
      <pane xSplit="1" ySplit="9" topLeftCell="B10" activePane="bottomRight" state="frozen"/>
      <selection activeCell="BX26" sqref="BX26"/>
      <selection pane="topRight" activeCell="BX26" sqref="BX26"/>
      <selection pane="bottomLeft" activeCell="BX26" sqref="BX26"/>
      <selection pane="bottomRight" activeCell="I3" sqref="I3"/>
    </sheetView>
  </sheetViews>
  <sheetFormatPr baseColWidth="10" defaultColWidth="11.42578125" defaultRowHeight="14.25" x14ac:dyDescent="0.2"/>
  <cols>
    <col min="1" max="1" width="27.7109375" style="5" customWidth="1"/>
    <col min="2" max="2" width="11.28515625" style="5" customWidth="1"/>
    <col min="3" max="3" width="10.28515625" style="5" customWidth="1"/>
    <col min="4" max="4" width="10.42578125" style="5" customWidth="1"/>
    <col min="5" max="5" width="9.140625" style="5" customWidth="1"/>
    <col min="6" max="6" width="9.5703125" style="5" customWidth="1"/>
    <col min="7" max="7" width="10" style="5" customWidth="1"/>
    <col min="8" max="8" width="11.5703125" style="5" customWidth="1"/>
    <col min="9" max="9" width="9.140625" style="5" customWidth="1"/>
    <col min="10" max="10" width="9.7109375" style="5" customWidth="1"/>
    <col min="11" max="12" width="10.85546875" style="5" customWidth="1"/>
    <col min="13" max="14" width="9.140625" style="5" customWidth="1"/>
    <col min="15" max="15" width="9.7109375" style="5" customWidth="1"/>
    <col min="16" max="16" width="12.140625" style="5" customWidth="1"/>
    <col min="17" max="17" width="10.85546875" style="5" customWidth="1"/>
    <col min="18" max="18" width="9.140625" style="5" customWidth="1"/>
    <col min="19" max="19" width="9.7109375" style="5" customWidth="1"/>
    <col min="20" max="20" width="11.7109375" style="5" customWidth="1"/>
    <col min="21" max="22" width="9.140625" style="5" customWidth="1"/>
    <col min="23" max="23" width="10" style="5" customWidth="1"/>
    <col min="24" max="24" width="9.85546875" style="5" customWidth="1"/>
    <col min="25" max="25" width="10" style="5" customWidth="1"/>
    <col min="26" max="26" width="9.140625" style="5" customWidth="1"/>
    <col min="27" max="27" width="12.7109375" style="5" customWidth="1"/>
    <col min="28" max="30" width="9.140625" style="5" customWidth="1"/>
    <col min="31" max="31" width="9.85546875" style="5" customWidth="1"/>
    <col min="32" max="32" width="12.5703125" style="5" customWidth="1"/>
    <col min="33" max="33" width="11.140625" style="5" customWidth="1"/>
    <col min="34" max="34" width="9.140625" style="5" customWidth="1"/>
    <col min="35" max="35" width="9.85546875" style="5" customWidth="1"/>
    <col min="36" max="36" width="10.85546875" style="5" customWidth="1"/>
    <col min="37" max="37" width="10.28515625" style="5" customWidth="1"/>
    <col min="38" max="46" width="9.140625" style="5" customWidth="1"/>
    <col min="47" max="47" width="10.42578125" style="5" customWidth="1"/>
    <col min="48" max="50" width="9.140625" style="5" customWidth="1"/>
    <col min="51" max="51" width="11.5703125" style="5" customWidth="1"/>
    <col min="52" max="52" width="10.5703125" style="5" customWidth="1"/>
    <col min="53" max="58" width="9.140625" style="5" customWidth="1"/>
    <col min="59" max="60" width="10" style="5" customWidth="1"/>
    <col min="61" max="61" width="10.140625" style="5" customWidth="1"/>
    <col min="62" max="78" width="9.140625" style="5" customWidth="1"/>
    <col min="79" max="79" width="10" style="5" customWidth="1"/>
    <col min="80" max="80" width="11.140625" style="5" customWidth="1"/>
    <col min="81" max="82" width="9.140625" style="5" customWidth="1"/>
    <col min="83" max="83" width="11.5703125" style="5" customWidth="1"/>
    <col min="84" max="84" width="11.7109375" style="5" customWidth="1"/>
    <col min="85" max="86" width="9.140625" style="5" customWidth="1"/>
    <col min="87" max="16384" width="11.42578125" style="6"/>
  </cols>
  <sheetData>
    <row r="1" spans="1:86" ht="24" customHeight="1" x14ac:dyDescent="0.3">
      <c r="A1" s="7" t="s">
        <v>52</v>
      </c>
      <c r="B1" s="7"/>
      <c r="C1" s="8"/>
      <c r="D1" s="8"/>
      <c r="E1" s="7"/>
      <c r="F1" s="9"/>
      <c r="G1" s="9"/>
      <c r="H1" s="9"/>
      <c r="I1" s="9"/>
      <c r="J1" s="9"/>
      <c r="K1" s="9"/>
      <c r="L1" s="9"/>
      <c r="M1" s="9"/>
    </row>
    <row r="2" spans="1:86" s="29" customFormat="1" ht="18" customHeight="1" x14ac:dyDescent="0.25">
      <c r="A2" s="10" t="s">
        <v>53</v>
      </c>
      <c r="B2" s="10"/>
      <c r="C2" s="10"/>
      <c r="D2" s="10"/>
      <c r="E2" s="10"/>
      <c r="F2" s="1"/>
      <c r="G2" s="1"/>
      <c r="H2" s="1"/>
      <c r="I2" s="1"/>
      <c r="J2" s="1"/>
      <c r="K2" s="1"/>
      <c r="L2" s="1"/>
      <c r="M2" s="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86" s="29" customFormat="1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s="29" customFormat="1" ht="18" customHeight="1" x14ac:dyDescent="0.25">
      <c r="A4" s="8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29" customFormat="1" ht="18" customHeight="1" x14ac:dyDescent="0.25">
      <c r="A5" s="49" t="s">
        <v>54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8" customHeight="1" thickBot="1" x14ac:dyDescent="0.25">
      <c r="A6" s="11"/>
    </row>
    <row r="7" spans="1:86" ht="35.25" customHeight="1" x14ac:dyDescent="0.2">
      <c r="A7" s="12"/>
      <c r="B7" s="83" t="s">
        <v>36</v>
      </c>
      <c r="C7" s="83"/>
      <c r="D7" s="83"/>
      <c r="E7" s="83"/>
      <c r="F7" s="83"/>
      <c r="G7" s="83"/>
      <c r="H7" s="83"/>
      <c r="I7" s="83"/>
      <c r="J7" s="83" t="s">
        <v>9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 t="s">
        <v>37</v>
      </c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7" t="s">
        <v>38</v>
      </c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9"/>
      <c r="BG7" s="83" t="s">
        <v>18</v>
      </c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</row>
    <row r="8" spans="1:86" s="29" customFormat="1" ht="92.25" customHeight="1" x14ac:dyDescent="0.25">
      <c r="A8" s="35"/>
      <c r="B8" s="90" t="s">
        <v>26</v>
      </c>
      <c r="C8" s="91"/>
      <c r="D8" s="91"/>
      <c r="E8" s="92"/>
      <c r="F8" s="93" t="s">
        <v>8</v>
      </c>
      <c r="G8" s="94"/>
      <c r="H8" s="94"/>
      <c r="I8" s="95"/>
      <c r="J8" s="84" t="s">
        <v>10</v>
      </c>
      <c r="K8" s="85"/>
      <c r="L8" s="85"/>
      <c r="M8" s="85"/>
      <c r="N8" s="86"/>
      <c r="O8" s="84" t="s">
        <v>44</v>
      </c>
      <c r="P8" s="85"/>
      <c r="Q8" s="85"/>
      <c r="R8" s="86"/>
      <c r="S8" s="84" t="s">
        <v>45</v>
      </c>
      <c r="T8" s="85"/>
      <c r="U8" s="85"/>
      <c r="V8" s="86"/>
      <c r="W8" s="84" t="s">
        <v>10</v>
      </c>
      <c r="X8" s="85"/>
      <c r="Y8" s="85"/>
      <c r="Z8" s="86"/>
      <c r="AA8" s="84" t="s">
        <v>11</v>
      </c>
      <c r="AB8" s="85"/>
      <c r="AC8" s="85"/>
      <c r="AD8" s="86"/>
      <c r="AE8" s="84" t="s">
        <v>12</v>
      </c>
      <c r="AF8" s="85"/>
      <c r="AG8" s="85"/>
      <c r="AH8" s="86"/>
      <c r="AI8" s="84" t="s">
        <v>10</v>
      </c>
      <c r="AJ8" s="85"/>
      <c r="AK8" s="85"/>
      <c r="AL8" s="86"/>
      <c r="AM8" s="84" t="s">
        <v>13</v>
      </c>
      <c r="AN8" s="85"/>
      <c r="AO8" s="85"/>
      <c r="AP8" s="86"/>
      <c r="AQ8" s="84" t="s">
        <v>14</v>
      </c>
      <c r="AR8" s="85"/>
      <c r="AS8" s="85"/>
      <c r="AT8" s="86"/>
      <c r="AU8" s="84" t="s">
        <v>15</v>
      </c>
      <c r="AV8" s="85"/>
      <c r="AW8" s="85"/>
      <c r="AX8" s="86"/>
      <c r="AY8" s="84" t="s">
        <v>16</v>
      </c>
      <c r="AZ8" s="85"/>
      <c r="BA8" s="85"/>
      <c r="BB8" s="86"/>
      <c r="BC8" s="84" t="s">
        <v>17</v>
      </c>
      <c r="BD8" s="85"/>
      <c r="BE8" s="85"/>
      <c r="BF8" s="86"/>
      <c r="BG8" s="84" t="s">
        <v>10</v>
      </c>
      <c r="BH8" s="85"/>
      <c r="BI8" s="85"/>
      <c r="BJ8" s="86"/>
      <c r="BK8" s="84" t="s">
        <v>19</v>
      </c>
      <c r="BL8" s="85"/>
      <c r="BM8" s="85"/>
      <c r="BN8" s="86"/>
      <c r="BO8" s="84" t="s">
        <v>20</v>
      </c>
      <c r="BP8" s="85"/>
      <c r="BQ8" s="85"/>
      <c r="BR8" s="86"/>
      <c r="BS8" s="84" t="s">
        <v>21</v>
      </c>
      <c r="BT8" s="85"/>
      <c r="BU8" s="85"/>
      <c r="BV8" s="86"/>
      <c r="BW8" s="84" t="s">
        <v>22</v>
      </c>
      <c r="BX8" s="85"/>
      <c r="BY8" s="85"/>
      <c r="BZ8" s="86"/>
      <c r="CA8" s="84" t="s">
        <v>27</v>
      </c>
      <c r="CB8" s="85"/>
      <c r="CC8" s="85"/>
      <c r="CD8" s="86"/>
      <c r="CE8" s="84" t="s">
        <v>17</v>
      </c>
      <c r="CF8" s="85"/>
      <c r="CG8" s="85"/>
      <c r="CH8" s="86"/>
    </row>
    <row r="9" spans="1:86" s="28" customFormat="1" ht="45" x14ac:dyDescent="0.2">
      <c r="A9" s="30"/>
      <c r="B9" s="31" t="s">
        <v>6</v>
      </c>
      <c r="C9" s="32" t="s">
        <v>1</v>
      </c>
      <c r="D9" s="32" t="s">
        <v>2</v>
      </c>
      <c r="E9" s="33" t="s">
        <v>35</v>
      </c>
      <c r="F9" s="31" t="s">
        <v>6</v>
      </c>
      <c r="G9" s="32" t="s">
        <v>1</v>
      </c>
      <c r="H9" s="32" t="s">
        <v>2</v>
      </c>
      <c r="I9" s="33" t="s">
        <v>35</v>
      </c>
      <c r="J9" s="31" t="s">
        <v>6</v>
      </c>
      <c r="K9" s="32" t="s">
        <v>1</v>
      </c>
      <c r="L9" s="32" t="s">
        <v>2</v>
      </c>
      <c r="M9" s="33" t="s">
        <v>35</v>
      </c>
      <c r="N9" s="34" t="s">
        <v>7</v>
      </c>
      <c r="O9" s="31" t="s">
        <v>6</v>
      </c>
      <c r="P9" s="32" t="s">
        <v>1</v>
      </c>
      <c r="Q9" s="32" t="s">
        <v>2</v>
      </c>
      <c r="R9" s="33" t="s">
        <v>35</v>
      </c>
      <c r="S9" s="31" t="s">
        <v>6</v>
      </c>
      <c r="T9" s="32" t="s">
        <v>1</v>
      </c>
      <c r="U9" s="32" t="s">
        <v>2</v>
      </c>
      <c r="V9" s="33" t="s">
        <v>35</v>
      </c>
      <c r="W9" s="31" t="s">
        <v>6</v>
      </c>
      <c r="X9" s="32" t="s">
        <v>1</v>
      </c>
      <c r="Y9" s="32" t="s">
        <v>2</v>
      </c>
      <c r="Z9" s="33" t="s">
        <v>35</v>
      </c>
      <c r="AA9" s="31" t="s">
        <v>6</v>
      </c>
      <c r="AB9" s="32" t="s">
        <v>1</v>
      </c>
      <c r="AC9" s="32" t="s">
        <v>2</v>
      </c>
      <c r="AD9" s="33" t="s">
        <v>35</v>
      </c>
      <c r="AE9" s="31" t="s">
        <v>6</v>
      </c>
      <c r="AF9" s="32" t="s">
        <v>1</v>
      </c>
      <c r="AG9" s="32" t="s">
        <v>2</v>
      </c>
      <c r="AH9" s="33" t="s">
        <v>35</v>
      </c>
      <c r="AI9" s="31" t="s">
        <v>6</v>
      </c>
      <c r="AJ9" s="32" t="s">
        <v>1</v>
      </c>
      <c r="AK9" s="32" t="s">
        <v>2</v>
      </c>
      <c r="AL9" s="33" t="s">
        <v>35</v>
      </c>
      <c r="AM9" s="31" t="s">
        <v>6</v>
      </c>
      <c r="AN9" s="32" t="s">
        <v>1</v>
      </c>
      <c r="AO9" s="32" t="s">
        <v>2</v>
      </c>
      <c r="AP9" s="33" t="s">
        <v>35</v>
      </c>
      <c r="AQ9" s="31" t="s">
        <v>6</v>
      </c>
      <c r="AR9" s="32" t="s">
        <v>1</v>
      </c>
      <c r="AS9" s="32" t="s">
        <v>2</v>
      </c>
      <c r="AT9" s="33" t="s">
        <v>35</v>
      </c>
      <c r="AU9" s="31" t="s">
        <v>6</v>
      </c>
      <c r="AV9" s="32" t="s">
        <v>1</v>
      </c>
      <c r="AW9" s="32" t="s">
        <v>2</v>
      </c>
      <c r="AX9" s="33" t="s">
        <v>35</v>
      </c>
      <c r="AY9" s="31" t="s">
        <v>6</v>
      </c>
      <c r="AZ9" s="32" t="s">
        <v>1</v>
      </c>
      <c r="BA9" s="32" t="s">
        <v>2</v>
      </c>
      <c r="BB9" s="33" t="s">
        <v>35</v>
      </c>
      <c r="BC9" s="31" t="s">
        <v>6</v>
      </c>
      <c r="BD9" s="32" t="s">
        <v>1</v>
      </c>
      <c r="BE9" s="32" t="s">
        <v>2</v>
      </c>
      <c r="BF9" s="33" t="s">
        <v>35</v>
      </c>
      <c r="BG9" s="31" t="s">
        <v>6</v>
      </c>
      <c r="BH9" s="32" t="s">
        <v>1</v>
      </c>
      <c r="BI9" s="32" t="s">
        <v>2</v>
      </c>
      <c r="BJ9" s="33" t="s">
        <v>35</v>
      </c>
      <c r="BK9" s="31" t="s">
        <v>6</v>
      </c>
      <c r="BL9" s="32" t="s">
        <v>1</v>
      </c>
      <c r="BM9" s="32" t="s">
        <v>2</v>
      </c>
      <c r="BN9" s="33" t="s">
        <v>35</v>
      </c>
      <c r="BO9" s="31" t="s">
        <v>6</v>
      </c>
      <c r="BP9" s="32" t="s">
        <v>1</v>
      </c>
      <c r="BQ9" s="32" t="s">
        <v>2</v>
      </c>
      <c r="BR9" s="33" t="s">
        <v>35</v>
      </c>
      <c r="BS9" s="31" t="s">
        <v>6</v>
      </c>
      <c r="BT9" s="32" t="s">
        <v>1</v>
      </c>
      <c r="BU9" s="32" t="s">
        <v>2</v>
      </c>
      <c r="BV9" s="33" t="s">
        <v>35</v>
      </c>
      <c r="BW9" s="31" t="s">
        <v>6</v>
      </c>
      <c r="BX9" s="32" t="s">
        <v>1</v>
      </c>
      <c r="BY9" s="32" t="s">
        <v>2</v>
      </c>
      <c r="BZ9" s="33" t="s">
        <v>35</v>
      </c>
      <c r="CA9" s="31" t="s">
        <v>6</v>
      </c>
      <c r="CB9" s="32" t="s">
        <v>1</v>
      </c>
      <c r="CC9" s="32" t="s">
        <v>2</v>
      </c>
      <c r="CD9" s="33" t="s">
        <v>35</v>
      </c>
      <c r="CE9" s="31" t="s">
        <v>6</v>
      </c>
      <c r="CF9" s="32" t="s">
        <v>1</v>
      </c>
      <c r="CG9" s="32" t="s">
        <v>2</v>
      </c>
      <c r="CH9" s="33" t="s">
        <v>35</v>
      </c>
    </row>
    <row r="10" spans="1:86" ht="15" customHeight="1" x14ac:dyDescent="0.2">
      <c r="A10" s="36" t="s">
        <v>23</v>
      </c>
      <c r="B10" s="54">
        <v>17407</v>
      </c>
      <c r="C10" s="62">
        <v>11261</v>
      </c>
      <c r="D10" s="63">
        <v>6145</v>
      </c>
      <c r="E10" s="64">
        <v>1</v>
      </c>
      <c r="F10" s="54">
        <v>12103</v>
      </c>
      <c r="G10" s="62">
        <v>8055</v>
      </c>
      <c r="H10" s="63">
        <v>4047</v>
      </c>
      <c r="I10" s="64">
        <v>1</v>
      </c>
      <c r="J10" s="54">
        <v>8039</v>
      </c>
      <c r="K10" s="62">
        <v>5197</v>
      </c>
      <c r="L10" s="63">
        <v>2840</v>
      </c>
      <c r="M10" s="64">
        <v>2</v>
      </c>
      <c r="N10" s="80">
        <f>K10/J10</f>
        <v>0.64647344197039436</v>
      </c>
      <c r="O10" s="54">
        <v>5546</v>
      </c>
      <c r="P10" s="62">
        <v>3566</v>
      </c>
      <c r="Q10" s="63">
        <v>1978</v>
      </c>
      <c r="R10" s="64">
        <v>2</v>
      </c>
      <c r="S10" s="54">
        <v>2493</v>
      </c>
      <c r="T10" s="62">
        <v>1631</v>
      </c>
      <c r="U10" s="63">
        <v>862</v>
      </c>
      <c r="V10" s="64">
        <v>0</v>
      </c>
      <c r="W10" s="54">
        <v>8039</v>
      </c>
      <c r="X10" s="62">
        <v>5197</v>
      </c>
      <c r="Y10" s="63">
        <v>2840</v>
      </c>
      <c r="Z10" s="64">
        <v>2</v>
      </c>
      <c r="AA10" s="54">
        <v>2194</v>
      </c>
      <c r="AB10" s="62">
        <v>1407</v>
      </c>
      <c r="AC10" s="63">
        <v>786</v>
      </c>
      <c r="AD10" s="64">
        <v>1</v>
      </c>
      <c r="AE10" s="54">
        <v>5845</v>
      </c>
      <c r="AF10" s="62">
        <v>3790</v>
      </c>
      <c r="AG10" s="63">
        <v>2054</v>
      </c>
      <c r="AH10" s="64">
        <v>1</v>
      </c>
      <c r="AI10" s="54">
        <v>8039</v>
      </c>
      <c r="AJ10" s="62">
        <v>5197</v>
      </c>
      <c r="AK10" s="63">
        <v>2840</v>
      </c>
      <c r="AL10" s="64">
        <v>2</v>
      </c>
      <c r="AM10" s="54">
        <v>93</v>
      </c>
      <c r="AN10" s="62">
        <v>57</v>
      </c>
      <c r="AO10" s="63">
        <v>36</v>
      </c>
      <c r="AP10" s="64">
        <v>0</v>
      </c>
      <c r="AQ10" s="54">
        <v>799</v>
      </c>
      <c r="AR10" s="62">
        <v>494</v>
      </c>
      <c r="AS10" s="63">
        <v>305</v>
      </c>
      <c r="AT10" s="64">
        <v>0</v>
      </c>
      <c r="AU10" s="54">
        <v>2774</v>
      </c>
      <c r="AV10" s="62">
        <v>1675</v>
      </c>
      <c r="AW10" s="63">
        <v>1097</v>
      </c>
      <c r="AX10" s="64">
        <v>2</v>
      </c>
      <c r="AY10" s="54">
        <v>3977</v>
      </c>
      <c r="AZ10" s="62">
        <v>2684</v>
      </c>
      <c r="BA10" s="63">
        <v>1293</v>
      </c>
      <c r="BB10" s="64">
        <v>0</v>
      </c>
      <c r="BC10" s="54">
        <v>396</v>
      </c>
      <c r="BD10" s="62">
        <v>287</v>
      </c>
      <c r="BE10" s="63">
        <v>109</v>
      </c>
      <c r="BF10" s="64">
        <v>0</v>
      </c>
      <c r="BG10" s="54">
        <v>8039</v>
      </c>
      <c r="BH10" s="62">
        <v>5197</v>
      </c>
      <c r="BI10" s="63">
        <v>2840</v>
      </c>
      <c r="BJ10" s="64">
        <v>2</v>
      </c>
      <c r="BK10" s="54">
        <v>76</v>
      </c>
      <c r="BL10" s="62">
        <v>47</v>
      </c>
      <c r="BM10" s="63">
        <v>28</v>
      </c>
      <c r="BN10" s="64">
        <v>1</v>
      </c>
      <c r="BO10" s="54">
        <v>123</v>
      </c>
      <c r="BP10" s="62">
        <v>84</v>
      </c>
      <c r="BQ10" s="63">
        <v>39</v>
      </c>
      <c r="BR10" s="64">
        <v>0</v>
      </c>
      <c r="BS10" s="54">
        <v>61</v>
      </c>
      <c r="BT10" s="62">
        <v>30</v>
      </c>
      <c r="BU10" s="63">
        <v>31</v>
      </c>
      <c r="BV10" s="64">
        <v>0</v>
      </c>
      <c r="BW10" s="54">
        <v>32</v>
      </c>
      <c r="BX10" s="62">
        <v>26</v>
      </c>
      <c r="BY10" s="63">
        <v>6</v>
      </c>
      <c r="BZ10" s="64">
        <v>0</v>
      </c>
      <c r="CA10" s="54">
        <v>4206</v>
      </c>
      <c r="CB10" s="62">
        <v>2745</v>
      </c>
      <c r="CC10" s="63">
        <v>1460</v>
      </c>
      <c r="CD10" s="64">
        <v>1</v>
      </c>
      <c r="CE10" s="54">
        <v>3541</v>
      </c>
      <c r="CF10" s="62">
        <v>2265</v>
      </c>
      <c r="CG10" s="63">
        <v>1276</v>
      </c>
      <c r="CH10" s="13">
        <v>0</v>
      </c>
    </row>
    <row r="11" spans="1:86" ht="15" customHeight="1" x14ac:dyDescent="0.2">
      <c r="A11" s="37" t="s">
        <v>34</v>
      </c>
      <c r="B11" s="55">
        <v>0</v>
      </c>
      <c r="C11" s="65">
        <v>0</v>
      </c>
      <c r="D11" s="66">
        <v>0</v>
      </c>
      <c r="E11" s="67">
        <v>0</v>
      </c>
      <c r="F11" s="55">
        <v>0</v>
      </c>
      <c r="G11" s="65">
        <v>0</v>
      </c>
      <c r="H11" s="66">
        <v>0</v>
      </c>
      <c r="I11" s="67">
        <v>0</v>
      </c>
      <c r="J11" s="55">
        <v>0</v>
      </c>
      <c r="K11" s="65">
        <v>0</v>
      </c>
      <c r="L11" s="66">
        <v>0</v>
      </c>
      <c r="M11" s="67">
        <v>0</v>
      </c>
      <c r="N11" s="81">
        <v>0</v>
      </c>
      <c r="O11" s="55">
        <v>0</v>
      </c>
      <c r="P11" s="65">
        <v>0</v>
      </c>
      <c r="Q11" s="66">
        <v>0</v>
      </c>
      <c r="R11" s="67">
        <v>0</v>
      </c>
      <c r="S11" s="55">
        <v>0</v>
      </c>
      <c r="T11" s="65">
        <v>0</v>
      </c>
      <c r="U11" s="66">
        <v>0</v>
      </c>
      <c r="V11" s="67">
        <v>0</v>
      </c>
      <c r="W11" s="55">
        <v>0</v>
      </c>
      <c r="X11" s="65">
        <v>0</v>
      </c>
      <c r="Y11" s="66">
        <v>0</v>
      </c>
      <c r="Z11" s="67">
        <v>0</v>
      </c>
      <c r="AA11" s="55">
        <v>0</v>
      </c>
      <c r="AB11" s="65">
        <v>0</v>
      </c>
      <c r="AC11" s="66">
        <v>0</v>
      </c>
      <c r="AD11" s="67">
        <v>0</v>
      </c>
      <c r="AE11" s="55">
        <v>0</v>
      </c>
      <c r="AF11" s="65">
        <v>0</v>
      </c>
      <c r="AG11" s="66">
        <v>0</v>
      </c>
      <c r="AH11" s="67">
        <v>0</v>
      </c>
      <c r="AI11" s="55">
        <v>0</v>
      </c>
      <c r="AJ11" s="65">
        <v>0</v>
      </c>
      <c r="AK11" s="66">
        <v>0</v>
      </c>
      <c r="AL11" s="67">
        <v>0</v>
      </c>
      <c r="AM11" s="55">
        <v>0</v>
      </c>
      <c r="AN11" s="65">
        <v>0</v>
      </c>
      <c r="AO11" s="66">
        <v>0</v>
      </c>
      <c r="AP11" s="67">
        <v>0</v>
      </c>
      <c r="AQ11" s="55">
        <v>0</v>
      </c>
      <c r="AR11" s="65">
        <v>0</v>
      </c>
      <c r="AS11" s="66">
        <v>0</v>
      </c>
      <c r="AT11" s="67">
        <v>0</v>
      </c>
      <c r="AU11" s="55">
        <v>0</v>
      </c>
      <c r="AV11" s="65">
        <v>0</v>
      </c>
      <c r="AW11" s="66">
        <v>0</v>
      </c>
      <c r="AX11" s="67">
        <v>0</v>
      </c>
      <c r="AY11" s="55">
        <v>0</v>
      </c>
      <c r="AZ11" s="65">
        <v>0</v>
      </c>
      <c r="BA11" s="66">
        <v>0</v>
      </c>
      <c r="BB11" s="67">
        <v>0</v>
      </c>
      <c r="BC11" s="55">
        <v>0</v>
      </c>
      <c r="BD11" s="65">
        <v>0</v>
      </c>
      <c r="BE11" s="66">
        <v>0</v>
      </c>
      <c r="BF11" s="67">
        <v>0</v>
      </c>
      <c r="BG11" s="55">
        <v>0</v>
      </c>
      <c r="BH11" s="65">
        <v>0</v>
      </c>
      <c r="BI11" s="66">
        <v>0</v>
      </c>
      <c r="BJ11" s="67">
        <v>0</v>
      </c>
      <c r="BK11" s="55">
        <v>0</v>
      </c>
      <c r="BL11" s="65">
        <v>0</v>
      </c>
      <c r="BM11" s="66">
        <v>0</v>
      </c>
      <c r="BN11" s="67">
        <v>0</v>
      </c>
      <c r="BO11" s="55">
        <v>0</v>
      </c>
      <c r="BP11" s="65">
        <v>0</v>
      </c>
      <c r="BQ11" s="66">
        <v>0</v>
      </c>
      <c r="BR11" s="67">
        <v>0</v>
      </c>
      <c r="BS11" s="55">
        <v>0</v>
      </c>
      <c r="BT11" s="65">
        <v>0</v>
      </c>
      <c r="BU11" s="66">
        <v>0</v>
      </c>
      <c r="BV11" s="67">
        <v>0</v>
      </c>
      <c r="BW11" s="55">
        <v>0</v>
      </c>
      <c r="BX11" s="65">
        <v>0</v>
      </c>
      <c r="BY11" s="66">
        <v>0</v>
      </c>
      <c r="BZ11" s="67">
        <v>0</v>
      </c>
      <c r="CA11" s="55">
        <v>0</v>
      </c>
      <c r="CB11" s="65">
        <v>0</v>
      </c>
      <c r="CC11" s="66">
        <v>0</v>
      </c>
      <c r="CD11" s="67">
        <v>0</v>
      </c>
      <c r="CE11" s="55">
        <v>0</v>
      </c>
      <c r="CF11" s="65">
        <v>0</v>
      </c>
      <c r="CG11" s="66">
        <v>0</v>
      </c>
      <c r="CH11" s="14">
        <v>0</v>
      </c>
    </row>
    <row r="12" spans="1:86" ht="15" customHeight="1" x14ac:dyDescent="0.2">
      <c r="A12" s="38" t="s">
        <v>24</v>
      </c>
      <c r="B12" s="56">
        <v>2147</v>
      </c>
      <c r="C12" s="68">
        <v>1205</v>
      </c>
      <c r="D12" s="69">
        <v>939</v>
      </c>
      <c r="E12" s="70">
        <v>3</v>
      </c>
      <c r="F12" s="56">
        <v>1141</v>
      </c>
      <c r="G12" s="68">
        <v>657</v>
      </c>
      <c r="H12" s="69">
        <v>483</v>
      </c>
      <c r="I12" s="70">
        <v>1</v>
      </c>
      <c r="J12" s="56">
        <v>1170</v>
      </c>
      <c r="K12" s="68">
        <v>697</v>
      </c>
      <c r="L12" s="69">
        <v>472</v>
      </c>
      <c r="M12" s="70">
        <v>1</v>
      </c>
      <c r="N12" s="82">
        <f t="shared" ref="N12:N22" si="0">K12/J12</f>
        <v>0.59572649572649572</v>
      </c>
      <c r="O12" s="56">
        <v>751</v>
      </c>
      <c r="P12" s="68">
        <v>447</v>
      </c>
      <c r="Q12" s="69">
        <v>304</v>
      </c>
      <c r="R12" s="70">
        <v>0</v>
      </c>
      <c r="S12" s="56">
        <v>419</v>
      </c>
      <c r="T12" s="68">
        <v>250</v>
      </c>
      <c r="U12" s="69">
        <v>168</v>
      </c>
      <c r="V12" s="70">
        <v>1</v>
      </c>
      <c r="W12" s="56">
        <v>1170</v>
      </c>
      <c r="X12" s="68">
        <v>697</v>
      </c>
      <c r="Y12" s="69">
        <v>472</v>
      </c>
      <c r="Z12" s="70">
        <v>1</v>
      </c>
      <c r="AA12" s="56">
        <v>205</v>
      </c>
      <c r="AB12" s="68">
        <v>118</v>
      </c>
      <c r="AC12" s="69">
        <v>87</v>
      </c>
      <c r="AD12" s="70">
        <v>0</v>
      </c>
      <c r="AE12" s="56">
        <v>965</v>
      </c>
      <c r="AF12" s="68">
        <v>579</v>
      </c>
      <c r="AG12" s="69">
        <v>385</v>
      </c>
      <c r="AH12" s="70">
        <v>1</v>
      </c>
      <c r="AI12" s="56">
        <v>1170</v>
      </c>
      <c r="AJ12" s="68">
        <v>697</v>
      </c>
      <c r="AK12" s="69">
        <v>472</v>
      </c>
      <c r="AL12" s="70">
        <v>1</v>
      </c>
      <c r="AM12" s="56">
        <v>5</v>
      </c>
      <c r="AN12" s="68">
        <v>3</v>
      </c>
      <c r="AO12" s="69">
        <v>2</v>
      </c>
      <c r="AP12" s="70">
        <v>0</v>
      </c>
      <c r="AQ12" s="56">
        <v>95</v>
      </c>
      <c r="AR12" s="68">
        <v>52</v>
      </c>
      <c r="AS12" s="69">
        <v>43</v>
      </c>
      <c r="AT12" s="70">
        <v>0</v>
      </c>
      <c r="AU12" s="56">
        <v>336</v>
      </c>
      <c r="AV12" s="68">
        <v>188</v>
      </c>
      <c r="AW12" s="69">
        <v>148</v>
      </c>
      <c r="AX12" s="70">
        <v>0</v>
      </c>
      <c r="AY12" s="56">
        <v>639</v>
      </c>
      <c r="AZ12" s="68">
        <v>399</v>
      </c>
      <c r="BA12" s="69">
        <v>239</v>
      </c>
      <c r="BB12" s="70">
        <v>1</v>
      </c>
      <c r="BC12" s="56">
        <v>95</v>
      </c>
      <c r="BD12" s="68">
        <v>55</v>
      </c>
      <c r="BE12" s="69">
        <v>40</v>
      </c>
      <c r="BF12" s="70">
        <v>0</v>
      </c>
      <c r="BG12" s="56">
        <v>1170</v>
      </c>
      <c r="BH12" s="68">
        <v>697</v>
      </c>
      <c r="BI12" s="69">
        <v>472</v>
      </c>
      <c r="BJ12" s="70">
        <v>1</v>
      </c>
      <c r="BK12" s="56">
        <v>50</v>
      </c>
      <c r="BL12" s="68">
        <v>28</v>
      </c>
      <c r="BM12" s="69">
        <v>22</v>
      </c>
      <c r="BN12" s="70">
        <v>0</v>
      </c>
      <c r="BO12" s="56">
        <v>21</v>
      </c>
      <c r="BP12" s="68">
        <v>12</v>
      </c>
      <c r="BQ12" s="69">
        <v>9</v>
      </c>
      <c r="BR12" s="70">
        <v>0</v>
      </c>
      <c r="BS12" s="56">
        <v>21</v>
      </c>
      <c r="BT12" s="68">
        <v>12</v>
      </c>
      <c r="BU12" s="69">
        <v>9</v>
      </c>
      <c r="BV12" s="70">
        <v>0</v>
      </c>
      <c r="BW12" s="56">
        <v>43</v>
      </c>
      <c r="BX12" s="68">
        <v>34</v>
      </c>
      <c r="BY12" s="69">
        <v>9</v>
      </c>
      <c r="BZ12" s="70">
        <v>0</v>
      </c>
      <c r="CA12" s="56">
        <v>539</v>
      </c>
      <c r="CB12" s="68">
        <v>325</v>
      </c>
      <c r="CC12" s="69">
        <v>213</v>
      </c>
      <c r="CD12" s="70">
        <v>1</v>
      </c>
      <c r="CE12" s="56">
        <v>496</v>
      </c>
      <c r="CF12" s="68">
        <v>286</v>
      </c>
      <c r="CG12" s="69">
        <v>210</v>
      </c>
      <c r="CH12" s="15">
        <v>0</v>
      </c>
    </row>
    <row r="13" spans="1:86" s="17" customFormat="1" ht="15" customHeight="1" x14ac:dyDescent="0.25">
      <c r="A13" s="39" t="s">
        <v>25</v>
      </c>
      <c r="B13" s="57">
        <v>5161</v>
      </c>
      <c r="C13" s="74">
        <v>3504</v>
      </c>
      <c r="D13" s="75">
        <v>1646</v>
      </c>
      <c r="E13" s="76">
        <v>11</v>
      </c>
      <c r="F13" s="57">
        <v>2464</v>
      </c>
      <c r="G13" s="74">
        <v>1601</v>
      </c>
      <c r="H13" s="75">
        <v>854</v>
      </c>
      <c r="I13" s="76">
        <v>9</v>
      </c>
      <c r="J13" s="57">
        <v>2626</v>
      </c>
      <c r="K13" s="74">
        <v>1821</v>
      </c>
      <c r="L13" s="75">
        <v>802</v>
      </c>
      <c r="M13" s="76">
        <v>3</v>
      </c>
      <c r="N13" s="80">
        <f t="shared" si="0"/>
        <v>0.69345011424219349</v>
      </c>
      <c r="O13" s="57">
        <v>2261</v>
      </c>
      <c r="P13" s="74">
        <v>1564</v>
      </c>
      <c r="Q13" s="75">
        <v>694</v>
      </c>
      <c r="R13" s="76">
        <v>3</v>
      </c>
      <c r="S13" s="57">
        <v>365</v>
      </c>
      <c r="T13" s="74">
        <v>257</v>
      </c>
      <c r="U13" s="75">
        <v>108</v>
      </c>
      <c r="V13" s="76">
        <v>0</v>
      </c>
      <c r="W13" s="57">
        <v>2626</v>
      </c>
      <c r="X13" s="74">
        <v>1821</v>
      </c>
      <c r="Y13" s="75">
        <v>802</v>
      </c>
      <c r="Z13" s="76">
        <v>3</v>
      </c>
      <c r="AA13" s="57">
        <v>786</v>
      </c>
      <c r="AB13" s="74">
        <v>520</v>
      </c>
      <c r="AC13" s="75">
        <v>265</v>
      </c>
      <c r="AD13" s="76">
        <v>1</v>
      </c>
      <c r="AE13" s="57">
        <v>1840</v>
      </c>
      <c r="AF13" s="74">
        <v>1301</v>
      </c>
      <c r="AG13" s="75">
        <v>537</v>
      </c>
      <c r="AH13" s="76">
        <v>2</v>
      </c>
      <c r="AI13" s="57">
        <v>2626</v>
      </c>
      <c r="AJ13" s="74">
        <v>1821</v>
      </c>
      <c r="AK13" s="75">
        <v>802</v>
      </c>
      <c r="AL13" s="76">
        <v>3</v>
      </c>
      <c r="AM13" s="57">
        <v>33</v>
      </c>
      <c r="AN13" s="74">
        <v>24</v>
      </c>
      <c r="AO13" s="75">
        <v>9</v>
      </c>
      <c r="AP13" s="76">
        <v>0</v>
      </c>
      <c r="AQ13" s="57">
        <v>254</v>
      </c>
      <c r="AR13" s="74">
        <v>181</v>
      </c>
      <c r="AS13" s="75">
        <v>70</v>
      </c>
      <c r="AT13" s="76">
        <v>3</v>
      </c>
      <c r="AU13" s="57">
        <v>765</v>
      </c>
      <c r="AV13" s="74">
        <v>498</v>
      </c>
      <c r="AW13" s="75">
        <v>267</v>
      </c>
      <c r="AX13" s="76">
        <v>0</v>
      </c>
      <c r="AY13" s="57">
        <v>1188</v>
      </c>
      <c r="AZ13" s="74">
        <v>872</v>
      </c>
      <c r="BA13" s="75">
        <v>316</v>
      </c>
      <c r="BB13" s="76">
        <v>0</v>
      </c>
      <c r="BC13" s="57">
        <v>386</v>
      </c>
      <c r="BD13" s="74">
        <v>246</v>
      </c>
      <c r="BE13" s="75">
        <v>140</v>
      </c>
      <c r="BF13" s="76">
        <v>0</v>
      </c>
      <c r="BG13" s="57">
        <v>2626</v>
      </c>
      <c r="BH13" s="74">
        <v>1821</v>
      </c>
      <c r="BI13" s="75">
        <v>802</v>
      </c>
      <c r="BJ13" s="76">
        <v>3</v>
      </c>
      <c r="BK13" s="57">
        <v>35</v>
      </c>
      <c r="BL13" s="74">
        <v>20</v>
      </c>
      <c r="BM13" s="75">
        <v>15</v>
      </c>
      <c r="BN13" s="76">
        <v>0</v>
      </c>
      <c r="BO13" s="57">
        <v>82</v>
      </c>
      <c r="BP13" s="74">
        <v>58</v>
      </c>
      <c r="BQ13" s="75">
        <v>23</v>
      </c>
      <c r="BR13" s="76">
        <v>1</v>
      </c>
      <c r="BS13" s="57">
        <v>26</v>
      </c>
      <c r="BT13" s="74">
        <v>16</v>
      </c>
      <c r="BU13" s="75">
        <v>10</v>
      </c>
      <c r="BV13" s="76">
        <v>0</v>
      </c>
      <c r="BW13" s="57">
        <v>9</v>
      </c>
      <c r="BX13" s="74">
        <v>8</v>
      </c>
      <c r="BY13" s="75">
        <v>1</v>
      </c>
      <c r="BZ13" s="76">
        <v>0</v>
      </c>
      <c r="CA13" s="57">
        <v>1594</v>
      </c>
      <c r="CB13" s="74">
        <v>1120</v>
      </c>
      <c r="CC13" s="75">
        <v>472</v>
      </c>
      <c r="CD13" s="76">
        <v>2</v>
      </c>
      <c r="CE13" s="57">
        <v>880</v>
      </c>
      <c r="CF13" s="74">
        <v>599</v>
      </c>
      <c r="CG13" s="75">
        <v>281</v>
      </c>
      <c r="CH13" s="16">
        <v>0</v>
      </c>
    </row>
    <row r="14" spans="1:86" s="51" customFormat="1" ht="15" customHeight="1" x14ac:dyDescent="0.25">
      <c r="A14" s="50" t="s">
        <v>4</v>
      </c>
      <c r="B14" s="58">
        <v>11350</v>
      </c>
      <c r="C14" s="71">
        <v>7780</v>
      </c>
      <c r="D14" s="72">
        <v>3230</v>
      </c>
      <c r="E14" s="73">
        <v>340</v>
      </c>
      <c r="F14" s="58">
        <v>9352</v>
      </c>
      <c r="G14" s="71">
        <v>6484</v>
      </c>
      <c r="H14" s="72">
        <v>2496</v>
      </c>
      <c r="I14" s="73">
        <v>372</v>
      </c>
      <c r="J14" s="58">
        <v>1942</v>
      </c>
      <c r="K14" s="71">
        <v>1294</v>
      </c>
      <c r="L14" s="72">
        <v>533</v>
      </c>
      <c r="M14" s="73">
        <v>115</v>
      </c>
      <c r="N14" s="82">
        <f t="shared" si="0"/>
        <v>0.66632337796086505</v>
      </c>
      <c r="O14" s="58">
        <v>1480</v>
      </c>
      <c r="P14" s="71">
        <v>978</v>
      </c>
      <c r="Q14" s="72">
        <v>395</v>
      </c>
      <c r="R14" s="73">
        <v>107</v>
      </c>
      <c r="S14" s="58">
        <v>462</v>
      </c>
      <c r="T14" s="71">
        <v>316</v>
      </c>
      <c r="U14" s="72">
        <v>138</v>
      </c>
      <c r="V14" s="73">
        <v>8</v>
      </c>
      <c r="W14" s="58">
        <v>1942</v>
      </c>
      <c r="X14" s="71">
        <v>1294</v>
      </c>
      <c r="Y14" s="72">
        <v>533</v>
      </c>
      <c r="Z14" s="73">
        <v>115</v>
      </c>
      <c r="AA14" s="58">
        <v>211</v>
      </c>
      <c r="AB14" s="71">
        <v>151</v>
      </c>
      <c r="AC14" s="72">
        <v>54</v>
      </c>
      <c r="AD14" s="73">
        <v>6</v>
      </c>
      <c r="AE14" s="58">
        <v>1731</v>
      </c>
      <c r="AF14" s="71">
        <v>1143</v>
      </c>
      <c r="AG14" s="72">
        <v>479</v>
      </c>
      <c r="AH14" s="73">
        <v>109</v>
      </c>
      <c r="AI14" s="58">
        <v>1942</v>
      </c>
      <c r="AJ14" s="71">
        <v>1294</v>
      </c>
      <c r="AK14" s="72">
        <v>533</v>
      </c>
      <c r="AL14" s="73">
        <v>115</v>
      </c>
      <c r="AM14" s="58">
        <v>3</v>
      </c>
      <c r="AN14" s="71">
        <v>1</v>
      </c>
      <c r="AO14" s="72">
        <v>1</v>
      </c>
      <c r="AP14" s="73">
        <v>1</v>
      </c>
      <c r="AQ14" s="58">
        <v>22</v>
      </c>
      <c r="AR14" s="71">
        <v>12</v>
      </c>
      <c r="AS14" s="72">
        <v>10</v>
      </c>
      <c r="AT14" s="73">
        <v>0</v>
      </c>
      <c r="AU14" s="58">
        <v>267</v>
      </c>
      <c r="AV14" s="71">
        <v>157</v>
      </c>
      <c r="AW14" s="72">
        <v>93</v>
      </c>
      <c r="AX14" s="73">
        <v>17</v>
      </c>
      <c r="AY14" s="58">
        <v>1630</v>
      </c>
      <c r="AZ14" s="71">
        <v>1111</v>
      </c>
      <c r="BA14" s="72">
        <v>423</v>
      </c>
      <c r="BB14" s="73">
        <v>96</v>
      </c>
      <c r="BC14" s="58">
        <v>20</v>
      </c>
      <c r="BD14" s="71">
        <v>13</v>
      </c>
      <c r="BE14" s="72">
        <v>6</v>
      </c>
      <c r="BF14" s="73">
        <v>1</v>
      </c>
      <c r="BG14" s="58">
        <v>1942</v>
      </c>
      <c r="BH14" s="71">
        <v>1294</v>
      </c>
      <c r="BI14" s="72">
        <v>533</v>
      </c>
      <c r="BJ14" s="73">
        <v>115</v>
      </c>
      <c r="BK14" s="58">
        <v>24</v>
      </c>
      <c r="BL14" s="71">
        <v>13</v>
      </c>
      <c r="BM14" s="72">
        <v>8</v>
      </c>
      <c r="BN14" s="73">
        <v>3</v>
      </c>
      <c r="BO14" s="58">
        <v>6</v>
      </c>
      <c r="BP14" s="71">
        <v>4</v>
      </c>
      <c r="BQ14" s="72">
        <v>2</v>
      </c>
      <c r="BR14" s="73">
        <v>0</v>
      </c>
      <c r="BS14" s="58">
        <v>58</v>
      </c>
      <c r="BT14" s="71">
        <v>29</v>
      </c>
      <c r="BU14" s="72">
        <v>20</v>
      </c>
      <c r="BV14" s="73">
        <v>9</v>
      </c>
      <c r="BW14" s="58">
        <v>7</v>
      </c>
      <c r="BX14" s="71">
        <v>6</v>
      </c>
      <c r="BY14" s="72">
        <v>1</v>
      </c>
      <c r="BZ14" s="73">
        <v>0</v>
      </c>
      <c r="CA14" s="58">
        <v>1847</v>
      </c>
      <c r="CB14" s="71">
        <v>1242</v>
      </c>
      <c r="CC14" s="72">
        <v>502</v>
      </c>
      <c r="CD14" s="73">
        <v>103</v>
      </c>
      <c r="CE14" s="58">
        <v>0</v>
      </c>
      <c r="CF14" s="71">
        <v>0</v>
      </c>
      <c r="CG14" s="72">
        <v>0</v>
      </c>
      <c r="CH14" s="27">
        <v>0</v>
      </c>
    </row>
    <row r="15" spans="1:86" s="18" customFormat="1" ht="15" customHeight="1" x14ac:dyDescent="0.25">
      <c r="A15" s="36" t="s">
        <v>33</v>
      </c>
      <c r="B15" s="59">
        <v>15015</v>
      </c>
      <c r="C15" s="74">
        <v>9783</v>
      </c>
      <c r="D15" s="75">
        <v>5228</v>
      </c>
      <c r="E15" s="76">
        <v>4</v>
      </c>
      <c r="F15" s="59">
        <v>7650</v>
      </c>
      <c r="G15" s="74">
        <v>4985</v>
      </c>
      <c r="H15" s="75">
        <v>2662</v>
      </c>
      <c r="I15" s="76">
        <v>3</v>
      </c>
      <c r="J15" s="59">
        <v>6497</v>
      </c>
      <c r="K15" s="74">
        <v>4403</v>
      </c>
      <c r="L15" s="75">
        <v>2092</v>
      </c>
      <c r="M15" s="76">
        <v>2</v>
      </c>
      <c r="N15" s="80">
        <f t="shared" si="0"/>
        <v>0.6776973987994459</v>
      </c>
      <c r="O15" s="59">
        <v>5068</v>
      </c>
      <c r="P15" s="74">
        <v>3417</v>
      </c>
      <c r="Q15" s="75">
        <v>1649</v>
      </c>
      <c r="R15" s="76">
        <v>2</v>
      </c>
      <c r="S15" s="59">
        <v>1429</v>
      </c>
      <c r="T15" s="74">
        <v>986</v>
      </c>
      <c r="U15" s="75">
        <v>443</v>
      </c>
      <c r="V15" s="76">
        <v>0</v>
      </c>
      <c r="W15" s="59">
        <v>6497</v>
      </c>
      <c r="X15" s="74">
        <v>4403</v>
      </c>
      <c r="Y15" s="75">
        <v>2092</v>
      </c>
      <c r="Z15" s="76">
        <v>2</v>
      </c>
      <c r="AA15" s="59">
        <v>1727</v>
      </c>
      <c r="AB15" s="74">
        <v>1153</v>
      </c>
      <c r="AC15" s="75">
        <v>574</v>
      </c>
      <c r="AD15" s="76">
        <v>0</v>
      </c>
      <c r="AE15" s="59">
        <v>4770</v>
      </c>
      <c r="AF15" s="74">
        <v>3250</v>
      </c>
      <c r="AG15" s="75">
        <v>1518</v>
      </c>
      <c r="AH15" s="76">
        <v>2</v>
      </c>
      <c r="AI15" s="59">
        <v>6497</v>
      </c>
      <c r="AJ15" s="74">
        <v>4403</v>
      </c>
      <c r="AK15" s="75">
        <v>2092</v>
      </c>
      <c r="AL15" s="76">
        <v>2</v>
      </c>
      <c r="AM15" s="59">
        <v>35</v>
      </c>
      <c r="AN15" s="74">
        <v>23</v>
      </c>
      <c r="AO15" s="75">
        <v>12</v>
      </c>
      <c r="AP15" s="76">
        <v>0</v>
      </c>
      <c r="AQ15" s="59">
        <v>531</v>
      </c>
      <c r="AR15" s="74">
        <v>320</v>
      </c>
      <c r="AS15" s="75">
        <v>211</v>
      </c>
      <c r="AT15" s="76">
        <v>0</v>
      </c>
      <c r="AU15" s="59">
        <v>2063</v>
      </c>
      <c r="AV15" s="74">
        <v>1375</v>
      </c>
      <c r="AW15" s="75">
        <v>688</v>
      </c>
      <c r="AX15" s="76">
        <v>0</v>
      </c>
      <c r="AY15" s="59">
        <v>3266</v>
      </c>
      <c r="AZ15" s="74">
        <v>2317</v>
      </c>
      <c r="BA15" s="75">
        <v>947</v>
      </c>
      <c r="BB15" s="76">
        <v>2</v>
      </c>
      <c r="BC15" s="59">
        <v>602</v>
      </c>
      <c r="BD15" s="74">
        <v>368</v>
      </c>
      <c r="BE15" s="75">
        <v>234</v>
      </c>
      <c r="BF15" s="76">
        <v>0</v>
      </c>
      <c r="BG15" s="59">
        <v>6497</v>
      </c>
      <c r="BH15" s="74">
        <v>4403</v>
      </c>
      <c r="BI15" s="75">
        <v>2092</v>
      </c>
      <c r="BJ15" s="76">
        <v>2</v>
      </c>
      <c r="BK15" s="59">
        <v>60</v>
      </c>
      <c r="BL15" s="74">
        <v>28</v>
      </c>
      <c r="BM15" s="75">
        <v>32</v>
      </c>
      <c r="BN15" s="76">
        <v>0</v>
      </c>
      <c r="BO15" s="59">
        <v>60</v>
      </c>
      <c r="BP15" s="74">
        <v>36</v>
      </c>
      <c r="BQ15" s="75">
        <v>24</v>
      </c>
      <c r="BR15" s="76">
        <v>0</v>
      </c>
      <c r="BS15" s="59">
        <v>60</v>
      </c>
      <c r="BT15" s="74">
        <v>38</v>
      </c>
      <c r="BU15" s="75">
        <v>22</v>
      </c>
      <c r="BV15" s="76">
        <v>0</v>
      </c>
      <c r="BW15" s="59">
        <v>66</v>
      </c>
      <c r="BX15" s="74">
        <v>55</v>
      </c>
      <c r="BY15" s="75">
        <v>11</v>
      </c>
      <c r="BZ15" s="76">
        <v>0</v>
      </c>
      <c r="CA15" s="59">
        <v>3783</v>
      </c>
      <c r="CB15" s="74">
        <v>2535</v>
      </c>
      <c r="CC15" s="75">
        <v>1247</v>
      </c>
      <c r="CD15" s="76">
        <v>1</v>
      </c>
      <c r="CE15" s="59">
        <v>2468</v>
      </c>
      <c r="CF15" s="74">
        <v>1711</v>
      </c>
      <c r="CG15" s="75">
        <v>756</v>
      </c>
      <c r="CH15" s="16">
        <v>1</v>
      </c>
    </row>
    <row r="16" spans="1:86" s="17" customFormat="1" ht="15" customHeight="1" x14ac:dyDescent="0.25">
      <c r="A16" s="40" t="s">
        <v>3</v>
      </c>
      <c r="B16" s="60">
        <v>27280</v>
      </c>
      <c r="C16" s="68">
        <v>17814</v>
      </c>
      <c r="D16" s="69">
        <v>9449</v>
      </c>
      <c r="E16" s="70">
        <v>17</v>
      </c>
      <c r="F16" s="60">
        <v>19372</v>
      </c>
      <c r="G16" s="68">
        <v>12401</v>
      </c>
      <c r="H16" s="69">
        <v>6959</v>
      </c>
      <c r="I16" s="70">
        <v>12</v>
      </c>
      <c r="J16" s="60">
        <v>12645</v>
      </c>
      <c r="K16" s="68">
        <v>8171</v>
      </c>
      <c r="L16" s="69">
        <v>4464</v>
      </c>
      <c r="M16" s="70">
        <v>10</v>
      </c>
      <c r="N16" s="82">
        <f t="shared" si="0"/>
        <v>0.64618426255436934</v>
      </c>
      <c r="O16" s="60">
        <v>7651</v>
      </c>
      <c r="P16" s="68">
        <v>4891</v>
      </c>
      <c r="Q16" s="69">
        <v>2756</v>
      </c>
      <c r="R16" s="70">
        <v>4</v>
      </c>
      <c r="S16" s="60">
        <v>4994</v>
      </c>
      <c r="T16" s="68">
        <v>3280</v>
      </c>
      <c r="U16" s="69">
        <v>1708</v>
      </c>
      <c r="V16" s="70">
        <v>6</v>
      </c>
      <c r="W16" s="60">
        <v>12645</v>
      </c>
      <c r="X16" s="68">
        <v>8171</v>
      </c>
      <c r="Y16" s="69">
        <v>4464</v>
      </c>
      <c r="Z16" s="70">
        <v>10</v>
      </c>
      <c r="AA16" s="60">
        <v>2996</v>
      </c>
      <c r="AB16" s="68">
        <v>1970</v>
      </c>
      <c r="AC16" s="69">
        <v>1022</v>
      </c>
      <c r="AD16" s="70">
        <v>4</v>
      </c>
      <c r="AE16" s="60">
        <v>9649</v>
      </c>
      <c r="AF16" s="68">
        <v>6201</v>
      </c>
      <c r="AG16" s="69">
        <v>3442</v>
      </c>
      <c r="AH16" s="70">
        <v>6</v>
      </c>
      <c r="AI16" s="60">
        <v>12645</v>
      </c>
      <c r="AJ16" s="68">
        <v>8171</v>
      </c>
      <c r="AK16" s="69">
        <v>4464</v>
      </c>
      <c r="AL16" s="70">
        <v>10</v>
      </c>
      <c r="AM16" s="60">
        <v>103</v>
      </c>
      <c r="AN16" s="68">
        <v>60</v>
      </c>
      <c r="AO16" s="69">
        <v>43</v>
      </c>
      <c r="AP16" s="70">
        <v>0</v>
      </c>
      <c r="AQ16" s="60">
        <v>1026</v>
      </c>
      <c r="AR16" s="68">
        <v>630</v>
      </c>
      <c r="AS16" s="69">
        <v>396</v>
      </c>
      <c r="AT16" s="70">
        <v>0</v>
      </c>
      <c r="AU16" s="60">
        <v>3733</v>
      </c>
      <c r="AV16" s="68">
        <v>2287</v>
      </c>
      <c r="AW16" s="69">
        <v>1441</v>
      </c>
      <c r="AX16" s="70">
        <v>5</v>
      </c>
      <c r="AY16" s="60">
        <v>7335</v>
      </c>
      <c r="AZ16" s="68">
        <v>4895</v>
      </c>
      <c r="BA16" s="69">
        <v>2435</v>
      </c>
      <c r="BB16" s="70">
        <v>5</v>
      </c>
      <c r="BC16" s="60">
        <v>448</v>
      </c>
      <c r="BD16" s="68">
        <v>299</v>
      </c>
      <c r="BE16" s="69">
        <v>149</v>
      </c>
      <c r="BF16" s="70">
        <v>0</v>
      </c>
      <c r="BG16" s="60">
        <v>12645</v>
      </c>
      <c r="BH16" s="68">
        <v>8171</v>
      </c>
      <c r="BI16" s="69">
        <v>4464</v>
      </c>
      <c r="BJ16" s="70">
        <v>10</v>
      </c>
      <c r="BK16" s="60">
        <v>67</v>
      </c>
      <c r="BL16" s="68">
        <v>36</v>
      </c>
      <c r="BM16" s="69">
        <v>31</v>
      </c>
      <c r="BN16" s="70">
        <v>0</v>
      </c>
      <c r="BO16" s="60">
        <v>101</v>
      </c>
      <c r="BP16" s="68">
        <v>59</v>
      </c>
      <c r="BQ16" s="69">
        <v>42</v>
      </c>
      <c r="BR16" s="70">
        <v>0</v>
      </c>
      <c r="BS16" s="60">
        <v>80</v>
      </c>
      <c r="BT16" s="68">
        <v>43</v>
      </c>
      <c r="BU16" s="69">
        <v>37</v>
      </c>
      <c r="BV16" s="70">
        <v>0</v>
      </c>
      <c r="BW16" s="60">
        <v>37</v>
      </c>
      <c r="BX16" s="68">
        <v>30</v>
      </c>
      <c r="BY16" s="69">
        <v>7</v>
      </c>
      <c r="BZ16" s="70">
        <v>0</v>
      </c>
      <c r="CA16" s="60">
        <v>4708</v>
      </c>
      <c r="CB16" s="68">
        <v>3048</v>
      </c>
      <c r="CC16" s="69">
        <v>1652</v>
      </c>
      <c r="CD16" s="70">
        <v>8</v>
      </c>
      <c r="CE16" s="60">
        <v>7652</v>
      </c>
      <c r="CF16" s="68">
        <v>4955</v>
      </c>
      <c r="CG16" s="69">
        <v>2695</v>
      </c>
      <c r="CH16" s="15">
        <v>2</v>
      </c>
    </row>
    <row r="17" spans="1:86" s="17" customFormat="1" ht="15" customHeight="1" x14ac:dyDescent="0.25">
      <c r="A17" s="42" t="s">
        <v>47</v>
      </c>
      <c r="B17" s="59">
        <v>5970</v>
      </c>
      <c r="C17" s="74">
        <v>2340</v>
      </c>
      <c r="D17" s="75">
        <v>3630</v>
      </c>
      <c r="E17" s="76">
        <v>0</v>
      </c>
      <c r="F17" s="59">
        <v>3354</v>
      </c>
      <c r="G17" s="74">
        <v>1280</v>
      </c>
      <c r="H17" s="75">
        <v>2074</v>
      </c>
      <c r="I17" s="76">
        <v>0</v>
      </c>
      <c r="J17" s="59">
        <v>1960</v>
      </c>
      <c r="K17" s="74">
        <v>718</v>
      </c>
      <c r="L17" s="75">
        <v>1242</v>
      </c>
      <c r="M17" s="76">
        <v>0</v>
      </c>
      <c r="N17" s="80">
        <f t="shared" si="0"/>
        <v>0.3663265306122449</v>
      </c>
      <c r="O17" s="59">
        <v>1001</v>
      </c>
      <c r="P17" s="74">
        <v>337</v>
      </c>
      <c r="Q17" s="75">
        <v>664</v>
      </c>
      <c r="R17" s="76">
        <v>0</v>
      </c>
      <c r="S17" s="59">
        <v>959</v>
      </c>
      <c r="T17" s="74">
        <v>381</v>
      </c>
      <c r="U17" s="75">
        <v>578</v>
      </c>
      <c r="V17" s="76">
        <v>0</v>
      </c>
      <c r="W17" s="59">
        <v>1960</v>
      </c>
      <c r="X17" s="74">
        <v>718</v>
      </c>
      <c r="Y17" s="75">
        <v>1242</v>
      </c>
      <c r="Z17" s="76">
        <v>0</v>
      </c>
      <c r="AA17" s="59">
        <v>276</v>
      </c>
      <c r="AB17" s="74">
        <v>109</v>
      </c>
      <c r="AC17" s="75">
        <v>167</v>
      </c>
      <c r="AD17" s="76">
        <v>0</v>
      </c>
      <c r="AE17" s="59">
        <v>1684</v>
      </c>
      <c r="AF17" s="74">
        <v>609</v>
      </c>
      <c r="AG17" s="75">
        <v>1075</v>
      </c>
      <c r="AH17" s="76">
        <v>0</v>
      </c>
      <c r="AI17" s="59">
        <v>1960</v>
      </c>
      <c r="AJ17" s="74">
        <v>718</v>
      </c>
      <c r="AK17" s="75">
        <v>1242</v>
      </c>
      <c r="AL17" s="76">
        <v>0</v>
      </c>
      <c r="AM17" s="59">
        <v>2</v>
      </c>
      <c r="AN17" s="74">
        <v>0</v>
      </c>
      <c r="AO17" s="75">
        <v>2</v>
      </c>
      <c r="AP17" s="76">
        <v>0</v>
      </c>
      <c r="AQ17" s="59">
        <v>24</v>
      </c>
      <c r="AR17" s="74">
        <v>6</v>
      </c>
      <c r="AS17" s="75">
        <v>18</v>
      </c>
      <c r="AT17" s="76">
        <v>0</v>
      </c>
      <c r="AU17" s="59">
        <v>200</v>
      </c>
      <c r="AV17" s="74">
        <v>59</v>
      </c>
      <c r="AW17" s="75">
        <v>141</v>
      </c>
      <c r="AX17" s="76">
        <v>0</v>
      </c>
      <c r="AY17" s="59">
        <v>1215</v>
      </c>
      <c r="AZ17" s="74">
        <v>448</v>
      </c>
      <c r="BA17" s="75">
        <v>767</v>
      </c>
      <c r="BB17" s="76">
        <v>0</v>
      </c>
      <c r="BC17" s="59">
        <v>519</v>
      </c>
      <c r="BD17" s="74">
        <v>205</v>
      </c>
      <c r="BE17" s="75">
        <v>314</v>
      </c>
      <c r="BF17" s="76">
        <v>0</v>
      </c>
      <c r="BG17" s="59">
        <v>1960</v>
      </c>
      <c r="BH17" s="74">
        <v>718</v>
      </c>
      <c r="BI17" s="75">
        <v>1242</v>
      </c>
      <c r="BJ17" s="76">
        <v>0</v>
      </c>
      <c r="BK17" s="59">
        <v>7</v>
      </c>
      <c r="BL17" s="74">
        <v>3</v>
      </c>
      <c r="BM17" s="75">
        <v>4</v>
      </c>
      <c r="BN17" s="76">
        <v>0</v>
      </c>
      <c r="BO17" s="59">
        <v>3</v>
      </c>
      <c r="BP17" s="74">
        <v>0</v>
      </c>
      <c r="BQ17" s="75">
        <v>3</v>
      </c>
      <c r="BR17" s="76">
        <v>0</v>
      </c>
      <c r="BS17" s="59">
        <v>1</v>
      </c>
      <c r="BT17" s="74">
        <v>1</v>
      </c>
      <c r="BU17" s="75">
        <v>0</v>
      </c>
      <c r="BV17" s="76">
        <v>0</v>
      </c>
      <c r="BW17" s="59">
        <v>2</v>
      </c>
      <c r="BX17" s="74">
        <v>1</v>
      </c>
      <c r="BY17" s="75">
        <v>1</v>
      </c>
      <c r="BZ17" s="76">
        <v>0</v>
      </c>
      <c r="CA17" s="59">
        <v>836</v>
      </c>
      <c r="CB17" s="74">
        <v>297</v>
      </c>
      <c r="CC17" s="75">
        <v>539</v>
      </c>
      <c r="CD17" s="76">
        <v>0</v>
      </c>
      <c r="CE17" s="59">
        <v>1111</v>
      </c>
      <c r="CF17" s="74">
        <v>416</v>
      </c>
      <c r="CG17" s="75">
        <v>695</v>
      </c>
      <c r="CH17" s="16">
        <v>0</v>
      </c>
    </row>
    <row r="18" spans="1:86" s="51" customFormat="1" ht="15" customHeight="1" x14ac:dyDescent="0.25">
      <c r="A18" s="41" t="s">
        <v>28</v>
      </c>
      <c r="B18" s="61">
        <v>21550</v>
      </c>
      <c r="C18" s="77">
        <v>13809</v>
      </c>
      <c r="D18" s="78">
        <v>7732</v>
      </c>
      <c r="E18" s="79">
        <v>9</v>
      </c>
      <c r="F18" s="61">
        <v>14451</v>
      </c>
      <c r="G18" s="77">
        <v>9602</v>
      </c>
      <c r="H18" s="78">
        <v>4843</v>
      </c>
      <c r="I18" s="79">
        <v>6</v>
      </c>
      <c r="J18" s="61">
        <v>7679</v>
      </c>
      <c r="K18" s="77">
        <v>5278</v>
      </c>
      <c r="L18" s="78">
        <v>2394</v>
      </c>
      <c r="M18" s="79">
        <v>7</v>
      </c>
      <c r="N18" s="82">
        <f t="shared" si="0"/>
        <v>0.68732907930720144</v>
      </c>
      <c r="O18" s="61">
        <v>5989</v>
      </c>
      <c r="P18" s="77">
        <v>4124</v>
      </c>
      <c r="Q18" s="78">
        <v>1860</v>
      </c>
      <c r="R18" s="79">
        <v>5</v>
      </c>
      <c r="S18" s="61">
        <v>1690</v>
      </c>
      <c r="T18" s="77">
        <v>1154</v>
      </c>
      <c r="U18" s="78">
        <v>534</v>
      </c>
      <c r="V18" s="79">
        <v>2</v>
      </c>
      <c r="W18" s="61">
        <v>7679</v>
      </c>
      <c r="X18" s="77">
        <v>5278</v>
      </c>
      <c r="Y18" s="78">
        <v>2394</v>
      </c>
      <c r="Z18" s="79">
        <v>7</v>
      </c>
      <c r="AA18" s="61">
        <v>2339</v>
      </c>
      <c r="AB18" s="77">
        <v>1582</v>
      </c>
      <c r="AC18" s="78">
        <v>754</v>
      </c>
      <c r="AD18" s="79">
        <v>3</v>
      </c>
      <c r="AE18" s="61">
        <v>5340</v>
      </c>
      <c r="AF18" s="77">
        <v>3696</v>
      </c>
      <c r="AG18" s="78">
        <v>1640</v>
      </c>
      <c r="AH18" s="79">
        <v>4</v>
      </c>
      <c r="AI18" s="61">
        <v>7679</v>
      </c>
      <c r="AJ18" s="77">
        <v>5278</v>
      </c>
      <c r="AK18" s="78">
        <v>2394</v>
      </c>
      <c r="AL18" s="79">
        <v>7</v>
      </c>
      <c r="AM18" s="61">
        <v>61</v>
      </c>
      <c r="AN18" s="77">
        <v>34</v>
      </c>
      <c r="AO18" s="78">
        <v>27</v>
      </c>
      <c r="AP18" s="79">
        <v>0</v>
      </c>
      <c r="AQ18" s="61">
        <v>515</v>
      </c>
      <c r="AR18" s="77">
        <v>309</v>
      </c>
      <c r="AS18" s="78">
        <v>206</v>
      </c>
      <c r="AT18" s="79">
        <v>0</v>
      </c>
      <c r="AU18" s="61">
        <v>2740</v>
      </c>
      <c r="AV18" s="77">
        <v>1767</v>
      </c>
      <c r="AW18" s="78">
        <v>971</v>
      </c>
      <c r="AX18" s="79">
        <v>2</v>
      </c>
      <c r="AY18" s="61">
        <v>3901</v>
      </c>
      <c r="AZ18" s="77">
        <v>2843</v>
      </c>
      <c r="BA18" s="78">
        <v>1055</v>
      </c>
      <c r="BB18" s="79">
        <v>3</v>
      </c>
      <c r="BC18" s="61">
        <v>462</v>
      </c>
      <c r="BD18" s="77">
        <v>325</v>
      </c>
      <c r="BE18" s="78">
        <v>135</v>
      </c>
      <c r="BF18" s="79">
        <v>2</v>
      </c>
      <c r="BG18" s="61">
        <v>7679</v>
      </c>
      <c r="BH18" s="77">
        <v>5278</v>
      </c>
      <c r="BI18" s="78">
        <v>2394</v>
      </c>
      <c r="BJ18" s="79">
        <v>7</v>
      </c>
      <c r="BK18" s="61">
        <v>113</v>
      </c>
      <c r="BL18" s="77">
        <v>65</v>
      </c>
      <c r="BM18" s="78">
        <v>48</v>
      </c>
      <c r="BN18" s="79">
        <v>0</v>
      </c>
      <c r="BO18" s="61">
        <v>89</v>
      </c>
      <c r="BP18" s="77">
        <v>59</v>
      </c>
      <c r="BQ18" s="78">
        <v>30</v>
      </c>
      <c r="BR18" s="79">
        <v>0</v>
      </c>
      <c r="BS18" s="61">
        <v>91</v>
      </c>
      <c r="BT18" s="77">
        <v>63</v>
      </c>
      <c r="BU18" s="78">
        <v>28</v>
      </c>
      <c r="BV18" s="79">
        <v>0</v>
      </c>
      <c r="BW18" s="61">
        <v>86</v>
      </c>
      <c r="BX18" s="77">
        <v>71</v>
      </c>
      <c r="BY18" s="78">
        <v>15</v>
      </c>
      <c r="BZ18" s="79">
        <v>0</v>
      </c>
      <c r="CA18" s="61">
        <v>5151</v>
      </c>
      <c r="CB18" s="77">
        <v>3557</v>
      </c>
      <c r="CC18" s="78">
        <v>1591</v>
      </c>
      <c r="CD18" s="79">
        <v>3</v>
      </c>
      <c r="CE18" s="61">
        <v>2149</v>
      </c>
      <c r="CF18" s="77">
        <v>1463</v>
      </c>
      <c r="CG18" s="78">
        <v>682</v>
      </c>
      <c r="CH18" s="19">
        <v>4</v>
      </c>
    </row>
    <row r="19" spans="1:86" s="17" customFormat="1" ht="15" customHeight="1" x14ac:dyDescent="0.25">
      <c r="A19" s="36" t="s">
        <v>48</v>
      </c>
      <c r="B19" s="59">
        <v>12100</v>
      </c>
      <c r="C19" s="74">
        <v>7999</v>
      </c>
      <c r="D19" s="75">
        <v>4099</v>
      </c>
      <c r="E19" s="76">
        <v>2</v>
      </c>
      <c r="F19" s="59">
        <v>8814</v>
      </c>
      <c r="G19" s="74">
        <v>5876</v>
      </c>
      <c r="H19" s="75">
        <v>2936</v>
      </c>
      <c r="I19" s="76">
        <v>2</v>
      </c>
      <c r="J19" s="59">
        <v>6223</v>
      </c>
      <c r="K19" s="74">
        <v>4222</v>
      </c>
      <c r="L19" s="75">
        <v>1997</v>
      </c>
      <c r="M19" s="76">
        <v>4</v>
      </c>
      <c r="N19" s="80">
        <f t="shared" si="0"/>
        <v>0.67845090792222396</v>
      </c>
      <c r="O19" s="59">
        <v>4440</v>
      </c>
      <c r="P19" s="74">
        <v>2998</v>
      </c>
      <c r="Q19" s="75">
        <v>1438</v>
      </c>
      <c r="R19" s="76">
        <v>4</v>
      </c>
      <c r="S19" s="59">
        <v>1783</v>
      </c>
      <c r="T19" s="74">
        <v>1224</v>
      </c>
      <c r="U19" s="75">
        <v>559</v>
      </c>
      <c r="V19" s="76">
        <v>0</v>
      </c>
      <c r="W19" s="59">
        <v>6223</v>
      </c>
      <c r="X19" s="74">
        <v>4222</v>
      </c>
      <c r="Y19" s="75">
        <v>1997</v>
      </c>
      <c r="Z19" s="76">
        <v>4</v>
      </c>
      <c r="AA19" s="59">
        <v>1741</v>
      </c>
      <c r="AB19" s="74">
        <v>1151</v>
      </c>
      <c r="AC19" s="75">
        <v>588</v>
      </c>
      <c r="AD19" s="76">
        <v>2</v>
      </c>
      <c r="AE19" s="59">
        <v>4482</v>
      </c>
      <c r="AF19" s="74">
        <v>3071</v>
      </c>
      <c r="AG19" s="75">
        <v>1409</v>
      </c>
      <c r="AH19" s="76">
        <v>2</v>
      </c>
      <c r="AI19" s="59">
        <v>6223</v>
      </c>
      <c r="AJ19" s="74">
        <v>4222</v>
      </c>
      <c r="AK19" s="75">
        <v>1997</v>
      </c>
      <c r="AL19" s="76">
        <v>4</v>
      </c>
      <c r="AM19" s="59">
        <v>52</v>
      </c>
      <c r="AN19" s="74">
        <v>29</v>
      </c>
      <c r="AO19" s="75">
        <v>23</v>
      </c>
      <c r="AP19" s="76">
        <v>0</v>
      </c>
      <c r="AQ19" s="59">
        <v>624</v>
      </c>
      <c r="AR19" s="74">
        <v>398</v>
      </c>
      <c r="AS19" s="75">
        <v>226</v>
      </c>
      <c r="AT19" s="76">
        <v>0</v>
      </c>
      <c r="AU19" s="59">
        <v>1726</v>
      </c>
      <c r="AV19" s="74">
        <v>1094</v>
      </c>
      <c r="AW19" s="75">
        <v>630</v>
      </c>
      <c r="AX19" s="76">
        <v>2</v>
      </c>
      <c r="AY19" s="59">
        <v>3328</v>
      </c>
      <c r="AZ19" s="74">
        <v>2375</v>
      </c>
      <c r="BA19" s="75">
        <v>951</v>
      </c>
      <c r="BB19" s="76">
        <v>2</v>
      </c>
      <c r="BC19" s="59">
        <v>493</v>
      </c>
      <c r="BD19" s="74">
        <v>326</v>
      </c>
      <c r="BE19" s="75">
        <v>167</v>
      </c>
      <c r="BF19" s="76">
        <v>0</v>
      </c>
      <c r="BG19" s="59">
        <v>6223</v>
      </c>
      <c r="BH19" s="74">
        <v>4222</v>
      </c>
      <c r="BI19" s="75">
        <v>1997</v>
      </c>
      <c r="BJ19" s="76">
        <v>4</v>
      </c>
      <c r="BK19" s="59">
        <v>39</v>
      </c>
      <c r="BL19" s="74">
        <v>23</v>
      </c>
      <c r="BM19" s="75">
        <v>16</v>
      </c>
      <c r="BN19" s="76">
        <v>0</v>
      </c>
      <c r="BO19" s="59">
        <v>62</v>
      </c>
      <c r="BP19" s="74">
        <v>48</v>
      </c>
      <c r="BQ19" s="75">
        <v>14</v>
      </c>
      <c r="BR19" s="76">
        <v>0</v>
      </c>
      <c r="BS19" s="59">
        <v>25</v>
      </c>
      <c r="BT19" s="74">
        <v>14</v>
      </c>
      <c r="BU19" s="75">
        <v>11</v>
      </c>
      <c r="BV19" s="76">
        <v>0</v>
      </c>
      <c r="BW19" s="59">
        <v>24</v>
      </c>
      <c r="BX19" s="74">
        <v>18</v>
      </c>
      <c r="BY19" s="75">
        <v>6</v>
      </c>
      <c r="BZ19" s="76">
        <v>0</v>
      </c>
      <c r="CA19" s="59">
        <v>3326</v>
      </c>
      <c r="CB19" s="74">
        <v>2307</v>
      </c>
      <c r="CC19" s="75">
        <v>1017</v>
      </c>
      <c r="CD19" s="76">
        <v>2</v>
      </c>
      <c r="CE19" s="59">
        <v>2747</v>
      </c>
      <c r="CF19" s="74">
        <v>1812</v>
      </c>
      <c r="CG19" s="75">
        <v>933</v>
      </c>
      <c r="CH19" s="16">
        <v>2</v>
      </c>
    </row>
    <row r="20" spans="1:86" s="17" customFormat="1" ht="15" customHeight="1" x14ac:dyDescent="0.25">
      <c r="A20" s="40" t="s">
        <v>49</v>
      </c>
      <c r="B20" s="60">
        <v>2999</v>
      </c>
      <c r="C20" s="68">
        <v>1426</v>
      </c>
      <c r="D20" s="69">
        <v>1573</v>
      </c>
      <c r="E20" s="70">
        <v>0</v>
      </c>
      <c r="F20" s="60">
        <v>1653</v>
      </c>
      <c r="G20" s="68">
        <v>793</v>
      </c>
      <c r="H20" s="69">
        <v>860</v>
      </c>
      <c r="I20" s="70">
        <v>0</v>
      </c>
      <c r="J20" s="60">
        <v>1107</v>
      </c>
      <c r="K20" s="68">
        <v>550</v>
      </c>
      <c r="L20" s="69">
        <v>557</v>
      </c>
      <c r="M20" s="70">
        <v>0</v>
      </c>
      <c r="N20" s="82">
        <f t="shared" si="0"/>
        <v>0.49683830171635052</v>
      </c>
      <c r="O20" s="60">
        <v>569</v>
      </c>
      <c r="P20" s="68">
        <v>305</v>
      </c>
      <c r="Q20" s="69">
        <v>264</v>
      </c>
      <c r="R20" s="70">
        <v>0</v>
      </c>
      <c r="S20" s="60">
        <v>538</v>
      </c>
      <c r="T20" s="68">
        <v>245</v>
      </c>
      <c r="U20" s="69">
        <v>293</v>
      </c>
      <c r="V20" s="70">
        <v>0</v>
      </c>
      <c r="W20" s="60">
        <v>1107</v>
      </c>
      <c r="X20" s="68">
        <v>550</v>
      </c>
      <c r="Y20" s="69">
        <v>557</v>
      </c>
      <c r="Z20" s="70">
        <v>0</v>
      </c>
      <c r="AA20" s="60">
        <v>96</v>
      </c>
      <c r="AB20" s="68">
        <v>65</v>
      </c>
      <c r="AC20" s="69">
        <v>31</v>
      </c>
      <c r="AD20" s="70">
        <v>0</v>
      </c>
      <c r="AE20" s="60">
        <v>1011</v>
      </c>
      <c r="AF20" s="68">
        <v>485</v>
      </c>
      <c r="AG20" s="69">
        <v>526</v>
      </c>
      <c r="AH20" s="70">
        <v>0</v>
      </c>
      <c r="AI20" s="60">
        <v>1107</v>
      </c>
      <c r="AJ20" s="68">
        <v>550</v>
      </c>
      <c r="AK20" s="69">
        <v>557</v>
      </c>
      <c r="AL20" s="70">
        <v>0</v>
      </c>
      <c r="AM20" s="60">
        <v>10</v>
      </c>
      <c r="AN20" s="68">
        <v>3</v>
      </c>
      <c r="AO20" s="69">
        <v>7</v>
      </c>
      <c r="AP20" s="70">
        <v>0</v>
      </c>
      <c r="AQ20" s="60">
        <v>50</v>
      </c>
      <c r="AR20" s="68">
        <v>21</v>
      </c>
      <c r="AS20" s="69">
        <v>29</v>
      </c>
      <c r="AT20" s="70">
        <v>0</v>
      </c>
      <c r="AU20" s="60">
        <v>266</v>
      </c>
      <c r="AV20" s="68">
        <v>134</v>
      </c>
      <c r="AW20" s="69">
        <v>132</v>
      </c>
      <c r="AX20" s="70">
        <v>0</v>
      </c>
      <c r="AY20" s="60">
        <v>759</v>
      </c>
      <c r="AZ20" s="68">
        <v>383</v>
      </c>
      <c r="BA20" s="69">
        <v>376</v>
      </c>
      <c r="BB20" s="70">
        <v>0</v>
      </c>
      <c r="BC20" s="60">
        <v>22</v>
      </c>
      <c r="BD20" s="68">
        <v>9</v>
      </c>
      <c r="BE20" s="69">
        <v>13</v>
      </c>
      <c r="BF20" s="70">
        <v>0</v>
      </c>
      <c r="BG20" s="60">
        <v>1107</v>
      </c>
      <c r="BH20" s="68">
        <v>550</v>
      </c>
      <c r="BI20" s="69">
        <v>557</v>
      </c>
      <c r="BJ20" s="70">
        <v>0</v>
      </c>
      <c r="BK20" s="60">
        <v>4</v>
      </c>
      <c r="BL20" s="68">
        <v>0</v>
      </c>
      <c r="BM20" s="69">
        <v>4</v>
      </c>
      <c r="BN20" s="70">
        <v>0</v>
      </c>
      <c r="BO20" s="60">
        <v>52</v>
      </c>
      <c r="BP20" s="68">
        <v>19</v>
      </c>
      <c r="BQ20" s="69">
        <v>33</v>
      </c>
      <c r="BR20" s="70">
        <v>0</v>
      </c>
      <c r="BS20" s="60">
        <v>4</v>
      </c>
      <c r="BT20" s="68">
        <v>3</v>
      </c>
      <c r="BU20" s="69">
        <v>1</v>
      </c>
      <c r="BV20" s="70">
        <v>0</v>
      </c>
      <c r="BW20" s="60">
        <v>4</v>
      </c>
      <c r="BX20" s="68">
        <v>3</v>
      </c>
      <c r="BY20" s="69">
        <v>1</v>
      </c>
      <c r="BZ20" s="70">
        <v>0</v>
      </c>
      <c r="CA20" s="60">
        <v>997</v>
      </c>
      <c r="CB20" s="68">
        <v>505</v>
      </c>
      <c r="CC20" s="69">
        <v>492</v>
      </c>
      <c r="CD20" s="70">
        <v>0</v>
      </c>
      <c r="CE20" s="60">
        <v>46</v>
      </c>
      <c r="CF20" s="68">
        <v>20</v>
      </c>
      <c r="CG20" s="69">
        <v>26</v>
      </c>
      <c r="CH20" s="15">
        <v>0</v>
      </c>
    </row>
    <row r="21" spans="1:86" s="17" customFormat="1" ht="15" customHeight="1" x14ac:dyDescent="0.25">
      <c r="A21" s="42" t="s">
        <v>50</v>
      </c>
      <c r="B21" s="59">
        <v>2893</v>
      </c>
      <c r="C21" s="74">
        <v>0</v>
      </c>
      <c r="D21" s="75">
        <v>0</v>
      </c>
      <c r="E21" s="76">
        <v>0</v>
      </c>
      <c r="F21" s="59">
        <v>0</v>
      </c>
      <c r="G21" s="74">
        <v>0</v>
      </c>
      <c r="H21" s="75">
        <v>0</v>
      </c>
      <c r="I21" s="76">
        <v>0</v>
      </c>
      <c r="J21" s="59">
        <v>352</v>
      </c>
      <c r="K21" s="74">
        <v>159</v>
      </c>
      <c r="L21" s="75">
        <v>193</v>
      </c>
      <c r="M21" s="76">
        <v>0</v>
      </c>
      <c r="N21" s="80">
        <f t="shared" si="0"/>
        <v>0.45170454545454547</v>
      </c>
      <c r="O21" s="59">
        <v>200</v>
      </c>
      <c r="P21" s="74">
        <v>94</v>
      </c>
      <c r="Q21" s="75">
        <v>106</v>
      </c>
      <c r="R21" s="76">
        <v>0</v>
      </c>
      <c r="S21" s="59">
        <v>152</v>
      </c>
      <c r="T21" s="74">
        <v>65</v>
      </c>
      <c r="U21" s="75">
        <v>87</v>
      </c>
      <c r="V21" s="76">
        <v>0</v>
      </c>
      <c r="W21" s="59">
        <v>352</v>
      </c>
      <c r="X21" s="74">
        <v>159</v>
      </c>
      <c r="Y21" s="75">
        <v>193</v>
      </c>
      <c r="Z21" s="76">
        <v>0</v>
      </c>
      <c r="AA21" s="59">
        <v>16</v>
      </c>
      <c r="AB21" s="74">
        <v>8</v>
      </c>
      <c r="AC21" s="75">
        <v>8</v>
      </c>
      <c r="AD21" s="76">
        <v>0</v>
      </c>
      <c r="AE21" s="59">
        <v>336</v>
      </c>
      <c r="AF21" s="74">
        <v>151</v>
      </c>
      <c r="AG21" s="75">
        <v>185</v>
      </c>
      <c r="AH21" s="76">
        <v>0</v>
      </c>
      <c r="AI21" s="59">
        <v>352</v>
      </c>
      <c r="AJ21" s="74">
        <v>159</v>
      </c>
      <c r="AK21" s="75">
        <v>193</v>
      </c>
      <c r="AL21" s="76">
        <v>0</v>
      </c>
      <c r="AM21" s="59">
        <v>2</v>
      </c>
      <c r="AN21" s="74">
        <v>1</v>
      </c>
      <c r="AO21" s="75">
        <v>1</v>
      </c>
      <c r="AP21" s="76">
        <v>0</v>
      </c>
      <c r="AQ21" s="59">
        <v>6</v>
      </c>
      <c r="AR21" s="74">
        <v>6</v>
      </c>
      <c r="AS21" s="75">
        <v>0</v>
      </c>
      <c r="AT21" s="76">
        <v>0</v>
      </c>
      <c r="AU21" s="59">
        <v>54</v>
      </c>
      <c r="AV21" s="74">
        <v>21</v>
      </c>
      <c r="AW21" s="75">
        <v>33</v>
      </c>
      <c r="AX21" s="76">
        <v>0</v>
      </c>
      <c r="AY21" s="59">
        <v>272</v>
      </c>
      <c r="AZ21" s="74">
        <v>125</v>
      </c>
      <c r="BA21" s="75">
        <v>147</v>
      </c>
      <c r="BB21" s="76">
        <v>0</v>
      </c>
      <c r="BC21" s="59">
        <v>18</v>
      </c>
      <c r="BD21" s="74">
        <v>6</v>
      </c>
      <c r="BE21" s="75">
        <v>12</v>
      </c>
      <c r="BF21" s="76">
        <v>0</v>
      </c>
      <c r="BG21" s="59">
        <v>352</v>
      </c>
      <c r="BH21" s="74">
        <v>159</v>
      </c>
      <c r="BI21" s="75">
        <v>193</v>
      </c>
      <c r="BJ21" s="76">
        <v>0</v>
      </c>
      <c r="BK21" s="59">
        <v>15</v>
      </c>
      <c r="BL21" s="74">
        <v>7</v>
      </c>
      <c r="BM21" s="75">
        <v>8</v>
      </c>
      <c r="BN21" s="76">
        <v>0</v>
      </c>
      <c r="BO21" s="59">
        <v>15</v>
      </c>
      <c r="BP21" s="74">
        <v>6</v>
      </c>
      <c r="BQ21" s="75">
        <v>9</v>
      </c>
      <c r="BR21" s="76">
        <v>0</v>
      </c>
      <c r="BS21" s="59">
        <v>16</v>
      </c>
      <c r="BT21" s="74">
        <v>3</v>
      </c>
      <c r="BU21" s="75">
        <v>13</v>
      </c>
      <c r="BV21" s="76">
        <v>0</v>
      </c>
      <c r="BW21" s="59">
        <v>0</v>
      </c>
      <c r="BX21" s="74">
        <v>0</v>
      </c>
      <c r="BY21" s="75">
        <v>0</v>
      </c>
      <c r="BZ21" s="76">
        <v>0</v>
      </c>
      <c r="CA21" s="59">
        <v>0</v>
      </c>
      <c r="CB21" s="74">
        <v>0</v>
      </c>
      <c r="CC21" s="75">
        <v>0</v>
      </c>
      <c r="CD21" s="76">
        <v>0</v>
      </c>
      <c r="CE21" s="59">
        <v>306</v>
      </c>
      <c r="CF21" s="74">
        <v>143</v>
      </c>
      <c r="CG21" s="75">
        <v>163</v>
      </c>
      <c r="CH21" s="16">
        <v>0</v>
      </c>
    </row>
    <row r="22" spans="1:86" s="17" customFormat="1" ht="15" customHeight="1" x14ac:dyDescent="0.25">
      <c r="A22" s="40" t="s">
        <v>5</v>
      </c>
      <c r="B22" s="61">
        <v>8170</v>
      </c>
      <c r="C22" s="68">
        <v>5401</v>
      </c>
      <c r="D22" s="69">
        <v>2764</v>
      </c>
      <c r="E22" s="70">
        <v>5</v>
      </c>
      <c r="F22" s="61">
        <v>5518</v>
      </c>
      <c r="G22" s="68">
        <v>3689</v>
      </c>
      <c r="H22" s="69">
        <v>1824</v>
      </c>
      <c r="I22" s="70">
        <v>5</v>
      </c>
      <c r="J22" s="61">
        <v>3091</v>
      </c>
      <c r="K22" s="68">
        <v>2074</v>
      </c>
      <c r="L22" s="69">
        <v>1010</v>
      </c>
      <c r="M22" s="70">
        <v>7</v>
      </c>
      <c r="N22" s="82">
        <f t="shared" si="0"/>
        <v>0.67098026528631516</v>
      </c>
      <c r="O22" s="61">
        <v>2231</v>
      </c>
      <c r="P22" s="68">
        <v>1537</v>
      </c>
      <c r="Q22" s="69">
        <v>690</v>
      </c>
      <c r="R22" s="70">
        <v>4</v>
      </c>
      <c r="S22" s="61">
        <v>860</v>
      </c>
      <c r="T22" s="68">
        <v>537</v>
      </c>
      <c r="U22" s="69">
        <v>320</v>
      </c>
      <c r="V22" s="70">
        <v>3</v>
      </c>
      <c r="W22" s="61">
        <v>3091</v>
      </c>
      <c r="X22" s="68">
        <v>2074</v>
      </c>
      <c r="Y22" s="69">
        <v>1010</v>
      </c>
      <c r="Z22" s="70">
        <v>7</v>
      </c>
      <c r="AA22" s="61">
        <v>597</v>
      </c>
      <c r="AB22" s="68">
        <v>389</v>
      </c>
      <c r="AC22" s="69">
        <v>207</v>
      </c>
      <c r="AD22" s="70">
        <v>1</v>
      </c>
      <c r="AE22" s="61">
        <v>2494</v>
      </c>
      <c r="AF22" s="68">
        <v>1685</v>
      </c>
      <c r="AG22" s="69">
        <v>803</v>
      </c>
      <c r="AH22" s="70">
        <v>6</v>
      </c>
      <c r="AI22" s="61">
        <v>3091</v>
      </c>
      <c r="AJ22" s="68">
        <v>2074</v>
      </c>
      <c r="AK22" s="69">
        <v>1010</v>
      </c>
      <c r="AL22" s="70">
        <v>7</v>
      </c>
      <c r="AM22" s="61">
        <v>31</v>
      </c>
      <c r="AN22" s="68">
        <v>19</v>
      </c>
      <c r="AO22" s="69">
        <v>12</v>
      </c>
      <c r="AP22" s="70">
        <v>0</v>
      </c>
      <c r="AQ22" s="61">
        <v>239</v>
      </c>
      <c r="AR22" s="68">
        <v>145</v>
      </c>
      <c r="AS22" s="69">
        <v>92</v>
      </c>
      <c r="AT22" s="70">
        <v>2</v>
      </c>
      <c r="AU22" s="61">
        <v>893</v>
      </c>
      <c r="AV22" s="68">
        <v>548</v>
      </c>
      <c r="AW22" s="69">
        <v>342</v>
      </c>
      <c r="AX22" s="70">
        <v>3</v>
      </c>
      <c r="AY22" s="61">
        <v>1791</v>
      </c>
      <c r="AZ22" s="68">
        <v>1274</v>
      </c>
      <c r="BA22" s="69">
        <v>515</v>
      </c>
      <c r="BB22" s="70">
        <v>2</v>
      </c>
      <c r="BC22" s="61">
        <v>137</v>
      </c>
      <c r="BD22" s="68">
        <v>88</v>
      </c>
      <c r="BE22" s="69">
        <v>49</v>
      </c>
      <c r="BF22" s="70">
        <v>0</v>
      </c>
      <c r="BG22" s="61">
        <v>3091</v>
      </c>
      <c r="BH22" s="68">
        <v>2074</v>
      </c>
      <c r="BI22" s="69">
        <v>1010</v>
      </c>
      <c r="BJ22" s="70">
        <v>7</v>
      </c>
      <c r="BK22" s="61">
        <v>70</v>
      </c>
      <c r="BL22" s="68">
        <v>35</v>
      </c>
      <c r="BM22" s="69">
        <v>35</v>
      </c>
      <c r="BN22" s="70">
        <v>0</v>
      </c>
      <c r="BO22" s="61">
        <v>53</v>
      </c>
      <c r="BP22" s="68">
        <v>35</v>
      </c>
      <c r="BQ22" s="69">
        <v>18</v>
      </c>
      <c r="BR22" s="70">
        <v>0</v>
      </c>
      <c r="BS22" s="61">
        <v>59</v>
      </c>
      <c r="BT22" s="68">
        <v>35</v>
      </c>
      <c r="BU22" s="69">
        <v>24</v>
      </c>
      <c r="BV22" s="70">
        <v>0</v>
      </c>
      <c r="BW22" s="61">
        <v>93</v>
      </c>
      <c r="BX22" s="68">
        <v>76</v>
      </c>
      <c r="BY22" s="69">
        <v>17</v>
      </c>
      <c r="BZ22" s="70">
        <v>0</v>
      </c>
      <c r="CA22" s="61">
        <v>2137</v>
      </c>
      <c r="CB22" s="68">
        <v>1447</v>
      </c>
      <c r="CC22" s="69">
        <v>684</v>
      </c>
      <c r="CD22" s="70">
        <v>6</v>
      </c>
      <c r="CE22" s="61">
        <v>679</v>
      </c>
      <c r="CF22" s="68">
        <v>446</v>
      </c>
      <c r="CG22" s="69">
        <v>232</v>
      </c>
      <c r="CH22" s="15">
        <v>1</v>
      </c>
    </row>
    <row r="23" spans="1:86" s="47" customFormat="1" ht="15" customHeight="1" x14ac:dyDescent="0.25">
      <c r="A23" s="44" t="s">
        <v>0</v>
      </c>
      <c r="B23" s="43">
        <f t="shared" ref="B23:E23" si="1">SUM(B10:B22)</f>
        <v>132042</v>
      </c>
      <c r="C23" s="45">
        <f t="shared" si="1"/>
        <v>82322</v>
      </c>
      <c r="D23" s="45">
        <f t="shared" si="1"/>
        <v>46435</v>
      </c>
      <c r="E23" s="46">
        <f t="shared" si="1"/>
        <v>392</v>
      </c>
      <c r="F23" s="43">
        <f t="shared" ref="F23:M23" si="2">SUM(F10:F22)</f>
        <v>85872</v>
      </c>
      <c r="G23" s="45">
        <f t="shared" si="2"/>
        <v>55423</v>
      </c>
      <c r="H23" s="45">
        <f t="shared" si="2"/>
        <v>30038</v>
      </c>
      <c r="I23" s="46">
        <f t="shared" si="2"/>
        <v>411</v>
      </c>
      <c r="J23" s="43">
        <f t="shared" si="2"/>
        <v>53331</v>
      </c>
      <c r="K23" s="45">
        <f t="shared" si="2"/>
        <v>34584</v>
      </c>
      <c r="L23" s="45">
        <f t="shared" si="2"/>
        <v>18596</v>
      </c>
      <c r="M23" s="46">
        <f t="shared" si="2"/>
        <v>151</v>
      </c>
      <c r="N23" s="48">
        <f>K23/J23</f>
        <v>0.64847837092872818</v>
      </c>
      <c r="O23" s="43">
        <f t="shared" ref="O23:BZ23" si="3">SUM(O10:O22)</f>
        <v>37187</v>
      </c>
      <c r="P23" s="45">
        <f t="shared" si="3"/>
        <v>24258</v>
      </c>
      <c r="Q23" s="45">
        <f t="shared" si="3"/>
        <v>12798</v>
      </c>
      <c r="R23" s="46">
        <f t="shared" si="3"/>
        <v>131</v>
      </c>
      <c r="S23" s="43">
        <f t="shared" si="3"/>
        <v>16144</v>
      </c>
      <c r="T23" s="45">
        <f t="shared" si="3"/>
        <v>10326</v>
      </c>
      <c r="U23" s="45">
        <f t="shared" si="3"/>
        <v>5798</v>
      </c>
      <c r="V23" s="46">
        <f t="shared" si="3"/>
        <v>20</v>
      </c>
      <c r="W23" s="43">
        <f t="shared" si="3"/>
        <v>53331</v>
      </c>
      <c r="X23" s="45">
        <f t="shared" si="3"/>
        <v>34584</v>
      </c>
      <c r="Y23" s="45">
        <f t="shared" si="3"/>
        <v>18596</v>
      </c>
      <c r="Z23" s="46">
        <f t="shared" si="3"/>
        <v>151</v>
      </c>
      <c r="AA23" s="43">
        <f t="shared" si="3"/>
        <v>13184</v>
      </c>
      <c r="AB23" s="45">
        <f t="shared" si="3"/>
        <v>8623</v>
      </c>
      <c r="AC23" s="45">
        <f t="shared" si="3"/>
        <v>4543</v>
      </c>
      <c r="AD23" s="46">
        <f t="shared" si="3"/>
        <v>18</v>
      </c>
      <c r="AE23" s="43">
        <f t="shared" si="3"/>
        <v>40147</v>
      </c>
      <c r="AF23" s="45">
        <f t="shared" si="3"/>
        <v>25961</v>
      </c>
      <c r="AG23" s="45">
        <f t="shared" si="3"/>
        <v>14053</v>
      </c>
      <c r="AH23" s="46">
        <f t="shared" si="3"/>
        <v>133</v>
      </c>
      <c r="AI23" s="43">
        <f t="shared" si="3"/>
        <v>53331</v>
      </c>
      <c r="AJ23" s="45">
        <f t="shared" si="3"/>
        <v>34584</v>
      </c>
      <c r="AK23" s="45">
        <f t="shared" si="3"/>
        <v>18596</v>
      </c>
      <c r="AL23" s="46">
        <f t="shared" si="3"/>
        <v>151</v>
      </c>
      <c r="AM23" s="43">
        <f t="shared" si="3"/>
        <v>430</v>
      </c>
      <c r="AN23" s="45">
        <f t="shared" si="3"/>
        <v>254</v>
      </c>
      <c r="AO23" s="45">
        <f t="shared" si="3"/>
        <v>175</v>
      </c>
      <c r="AP23" s="46">
        <f t="shared" si="3"/>
        <v>1</v>
      </c>
      <c r="AQ23" s="43">
        <f t="shared" si="3"/>
        <v>4185</v>
      </c>
      <c r="AR23" s="45">
        <f t="shared" si="3"/>
        <v>2574</v>
      </c>
      <c r="AS23" s="45">
        <f t="shared" si="3"/>
        <v>1606</v>
      </c>
      <c r="AT23" s="46">
        <f t="shared" si="3"/>
        <v>5</v>
      </c>
      <c r="AU23" s="43">
        <f t="shared" si="3"/>
        <v>15817</v>
      </c>
      <c r="AV23" s="45">
        <f t="shared" si="3"/>
        <v>9803</v>
      </c>
      <c r="AW23" s="45">
        <f t="shared" si="3"/>
        <v>5983</v>
      </c>
      <c r="AX23" s="46">
        <f t="shared" si="3"/>
        <v>31</v>
      </c>
      <c r="AY23" s="43">
        <f t="shared" si="3"/>
        <v>29301</v>
      </c>
      <c r="AZ23" s="45">
        <f t="shared" si="3"/>
        <v>19726</v>
      </c>
      <c r="BA23" s="45">
        <f t="shared" si="3"/>
        <v>9464</v>
      </c>
      <c r="BB23" s="46">
        <f t="shared" si="3"/>
        <v>111</v>
      </c>
      <c r="BC23" s="43">
        <f t="shared" si="3"/>
        <v>3598</v>
      </c>
      <c r="BD23" s="45">
        <f t="shared" si="3"/>
        <v>2227</v>
      </c>
      <c r="BE23" s="45">
        <f t="shared" si="3"/>
        <v>1368</v>
      </c>
      <c r="BF23" s="46">
        <f t="shared" si="3"/>
        <v>3</v>
      </c>
      <c r="BG23" s="43">
        <f t="shared" si="3"/>
        <v>53331</v>
      </c>
      <c r="BH23" s="45">
        <f t="shared" si="3"/>
        <v>34584</v>
      </c>
      <c r="BI23" s="45">
        <f t="shared" si="3"/>
        <v>18596</v>
      </c>
      <c r="BJ23" s="46">
        <f t="shared" si="3"/>
        <v>151</v>
      </c>
      <c r="BK23" s="43">
        <f t="shared" si="3"/>
        <v>560</v>
      </c>
      <c r="BL23" s="45">
        <f t="shared" si="3"/>
        <v>305</v>
      </c>
      <c r="BM23" s="45">
        <f t="shared" si="3"/>
        <v>251</v>
      </c>
      <c r="BN23" s="46">
        <f t="shared" si="3"/>
        <v>4</v>
      </c>
      <c r="BO23" s="43">
        <f t="shared" si="3"/>
        <v>667</v>
      </c>
      <c r="BP23" s="45">
        <f t="shared" si="3"/>
        <v>420</v>
      </c>
      <c r="BQ23" s="45">
        <f t="shared" si="3"/>
        <v>246</v>
      </c>
      <c r="BR23" s="46">
        <f t="shared" si="3"/>
        <v>1</v>
      </c>
      <c r="BS23" s="43">
        <f t="shared" si="3"/>
        <v>502</v>
      </c>
      <c r="BT23" s="45">
        <f t="shared" si="3"/>
        <v>287</v>
      </c>
      <c r="BU23" s="45">
        <f t="shared" si="3"/>
        <v>206</v>
      </c>
      <c r="BV23" s="46">
        <f t="shared" si="3"/>
        <v>9</v>
      </c>
      <c r="BW23" s="43">
        <f t="shared" si="3"/>
        <v>403</v>
      </c>
      <c r="BX23" s="45">
        <f t="shared" si="3"/>
        <v>328</v>
      </c>
      <c r="BY23" s="45">
        <f t="shared" si="3"/>
        <v>75</v>
      </c>
      <c r="BZ23" s="46">
        <f t="shared" si="3"/>
        <v>0</v>
      </c>
      <c r="CA23" s="43">
        <f t="shared" ref="CA23:CH23" si="4">SUM(CA10:CA22)</f>
        <v>29124</v>
      </c>
      <c r="CB23" s="45">
        <f t="shared" si="4"/>
        <v>19128</v>
      </c>
      <c r="CC23" s="45">
        <f t="shared" si="4"/>
        <v>9869</v>
      </c>
      <c r="CD23" s="46">
        <f t="shared" si="4"/>
        <v>127</v>
      </c>
      <c r="CE23" s="43">
        <f t="shared" si="4"/>
        <v>22075</v>
      </c>
      <c r="CF23" s="45">
        <f t="shared" si="4"/>
        <v>14116</v>
      </c>
      <c r="CG23" s="45">
        <f t="shared" si="4"/>
        <v>7949</v>
      </c>
      <c r="CH23" s="46">
        <f t="shared" si="4"/>
        <v>10</v>
      </c>
    </row>
    <row r="24" spans="1:86" s="24" customFormat="1" ht="15" customHeight="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2">
        <f>SUM(J10,J12,J13,J14,J15,J16,J17,J18,J19,J20,J21,J22)</f>
        <v>53331</v>
      </c>
      <c r="K24" s="101" t="s">
        <v>29</v>
      </c>
      <c r="L24" s="101"/>
      <c r="M24" s="102"/>
      <c r="N24" s="99" t="s">
        <v>31</v>
      </c>
      <c r="O24" s="100"/>
      <c r="P24" s="52">
        <f>SUM(K10,K12,K13,K14,K15,K16,K17,K18,K19,K20,K21,K22)</f>
        <v>34584</v>
      </c>
      <c r="Q24" s="52"/>
      <c r="R24" s="53"/>
      <c r="S24" s="53" t="s">
        <v>32</v>
      </c>
      <c r="T24" s="52">
        <f>SUM(L10,L12,L13,L14,L15,L16,L17,L18,L19,L20,L21,L22)</f>
        <v>18596</v>
      </c>
      <c r="U24" s="52"/>
      <c r="V24" s="53" t="s">
        <v>46</v>
      </c>
      <c r="W24" s="53"/>
      <c r="X24" s="52">
        <f>SUM(M10,M12,M13,M14,M15,M16,M17,M18,M19,M20,M21,M22)</f>
        <v>151</v>
      </c>
      <c r="Y24" s="21"/>
      <c r="Z24" s="21"/>
      <c r="AA24" s="21"/>
      <c r="AB24" s="21"/>
      <c r="AC24" s="21"/>
      <c r="AD24" s="21"/>
      <c r="AE24" s="21"/>
      <c r="AF24" s="21"/>
      <c r="AG24" s="21"/>
      <c r="AN24" s="25"/>
      <c r="AO24" s="25"/>
      <c r="AR24" s="25"/>
      <c r="AS24" s="25"/>
    </row>
    <row r="25" spans="1:86" s="24" customFormat="1" ht="15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3">
        <f>SUM(J11)</f>
        <v>0</v>
      </c>
      <c r="K25" s="97" t="s">
        <v>30</v>
      </c>
      <c r="L25" s="97"/>
      <c r="M25" s="97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N25" s="25"/>
      <c r="AO25" s="25"/>
      <c r="AR25" s="25"/>
      <c r="AS25" s="25"/>
    </row>
    <row r="26" spans="1:86" s="24" customFormat="1" ht="15" customHeight="1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6"/>
      <c r="L26" s="26"/>
      <c r="M26" s="26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N26" s="25"/>
      <c r="AO26" s="25"/>
      <c r="AR26" s="25"/>
      <c r="AS26" s="25"/>
    </row>
    <row r="27" spans="1:86" s="24" customFormat="1" ht="18.75" customHeight="1" x14ac:dyDescent="0.2">
      <c r="A27" s="20"/>
      <c r="B27" s="98" t="s">
        <v>39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2"/>
      <c r="AN27" s="25"/>
      <c r="AO27" s="25"/>
      <c r="AR27" s="25"/>
      <c r="AS27" s="25"/>
    </row>
    <row r="28" spans="1:86" s="24" customFormat="1" ht="18.75" customHeight="1" x14ac:dyDescent="0.2">
      <c r="A28" s="20"/>
      <c r="B28" s="98" t="s">
        <v>40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3"/>
      <c r="AK28" s="3"/>
      <c r="AN28" s="25"/>
      <c r="AO28" s="25"/>
      <c r="AR28" s="25"/>
      <c r="AS28" s="25"/>
    </row>
    <row r="29" spans="1:86" s="24" customFormat="1" ht="18.75" customHeight="1" x14ac:dyDescent="0.2">
      <c r="A29" s="20"/>
      <c r="B29" s="98" t="s">
        <v>41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2"/>
      <c r="AH29" s="4"/>
      <c r="AI29" s="4"/>
      <c r="AJ29" s="3"/>
      <c r="AK29" s="3"/>
      <c r="AN29" s="25"/>
      <c r="AO29" s="25"/>
      <c r="AR29" s="25"/>
      <c r="AS29" s="25"/>
    </row>
    <row r="30" spans="1:86" s="24" customFormat="1" ht="18.75" customHeight="1" x14ac:dyDescent="0.2">
      <c r="A30" s="20"/>
      <c r="B30" s="98" t="s">
        <v>42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3"/>
      <c r="AJ30" s="3"/>
      <c r="AK30" s="3"/>
      <c r="AN30" s="25"/>
      <c r="AO30" s="25"/>
      <c r="AR30" s="25"/>
      <c r="AS30" s="25"/>
    </row>
    <row r="31" spans="1:86" s="24" customFormat="1" ht="18.75" customHeight="1" x14ac:dyDescent="0.2">
      <c r="A31" s="20"/>
      <c r="B31" s="96" t="s">
        <v>51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3"/>
      <c r="AJ31" s="3"/>
      <c r="AK31" s="3"/>
      <c r="AN31" s="25"/>
      <c r="AO31" s="25"/>
      <c r="AR31" s="25"/>
      <c r="AS31" s="25"/>
    </row>
    <row r="32" spans="1:86" ht="15" customHeight="1" x14ac:dyDescent="0.2"/>
    <row r="33" ht="38.25" customHeight="1" x14ac:dyDescent="0.2"/>
    <row r="34" ht="15" customHeight="1" x14ac:dyDescent="0.2"/>
  </sheetData>
  <mergeCells count="34">
    <mergeCell ref="B31:AH31"/>
    <mergeCell ref="BO8:BR8"/>
    <mergeCell ref="CE8:CH8"/>
    <mergeCell ref="BK8:BN8"/>
    <mergeCell ref="K25:M25"/>
    <mergeCell ref="B29:AF29"/>
    <mergeCell ref="N24:O24"/>
    <mergeCell ref="B27:AJ27"/>
    <mergeCell ref="B28:AI28"/>
    <mergeCell ref="K24:M24"/>
    <mergeCell ref="B30:AH30"/>
    <mergeCell ref="B7:I7"/>
    <mergeCell ref="AI7:BF7"/>
    <mergeCell ref="B8:E8"/>
    <mergeCell ref="J7:V7"/>
    <mergeCell ref="J8:N8"/>
    <mergeCell ref="AY8:BB8"/>
    <mergeCell ref="AI8:AL8"/>
    <mergeCell ref="AM8:AP8"/>
    <mergeCell ref="F8:I8"/>
    <mergeCell ref="BG7:CH7"/>
    <mergeCell ref="O8:R8"/>
    <mergeCell ref="BG8:BJ8"/>
    <mergeCell ref="S8:V8"/>
    <mergeCell ref="AA8:AD8"/>
    <mergeCell ref="AE8:AH8"/>
    <mergeCell ref="BC8:BF8"/>
    <mergeCell ref="W7:AH7"/>
    <mergeCell ref="BS8:BV8"/>
    <mergeCell ref="W8:Z8"/>
    <mergeCell ref="AU8:AX8"/>
    <mergeCell ref="AQ8:AT8"/>
    <mergeCell ref="BW8:BZ8"/>
    <mergeCell ref="CA8:CD8"/>
  </mergeCells>
  <phoneticPr fontId="4" type="noConversion"/>
  <pageMargins left="0.31496062992125984" right="0.31496062992125984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2021-04-20T11:19:58Z</cp:lastPrinted>
  <dcterms:created xsi:type="dcterms:W3CDTF">2011-04-12T09:44:43Z</dcterms:created>
  <dcterms:modified xsi:type="dcterms:W3CDTF">2022-03-02T08:05:28Z</dcterms:modified>
</cp:coreProperties>
</file>