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5" yWindow="105" windowWidth="28830" windowHeight="5685"/>
  </bookViews>
  <sheets>
    <sheet name="Tabelle1" sheetId="3" r:id="rId1"/>
  </sheets>
  <definedNames>
    <definedName name="_xlnm.Print_Area" localSheetId="0">Tabelle1!$A$2:$AA$40</definedName>
  </definedNames>
  <calcPr calcId="145621"/>
</workbook>
</file>

<file path=xl/calcChain.xml><?xml version="1.0" encoding="utf-8"?>
<calcChain xmlns="http://schemas.openxmlformats.org/spreadsheetml/2006/main">
  <c r="AB33" i="3" l="1"/>
  <c r="AA33" i="3"/>
  <c r="Z33" i="3"/>
  <c r="Y33" i="3"/>
  <c r="U33" i="3"/>
  <c r="T33" i="3"/>
  <c r="S33" i="3"/>
  <c r="R33" i="3"/>
  <c r="Q33" i="3"/>
  <c r="P33" i="3"/>
  <c r="O33" i="3"/>
  <c r="N33" i="3"/>
  <c r="M33" i="3"/>
  <c r="L33" i="3"/>
  <c r="K33" i="3"/>
  <c r="J33" i="3"/>
  <c r="I33" i="3"/>
  <c r="H33" i="3"/>
  <c r="G33" i="3"/>
  <c r="F33" i="3"/>
  <c r="E33" i="3"/>
  <c r="D33" i="3"/>
  <c r="AC32" i="3"/>
  <c r="AC31" i="3"/>
  <c r="B31" i="3"/>
  <c r="AC30" i="3"/>
  <c r="B30" i="3"/>
  <c r="AC29" i="3"/>
  <c r="B29" i="3"/>
  <c r="AC28" i="3"/>
  <c r="B28" i="3"/>
  <c r="AC27" i="3"/>
  <c r="B27" i="3"/>
  <c r="AC26" i="3"/>
  <c r="B26" i="3"/>
  <c r="AC25" i="3"/>
  <c r="B25" i="3"/>
  <c r="AC24" i="3"/>
  <c r="B24" i="3"/>
  <c r="AC23" i="3"/>
  <c r="B23" i="3"/>
  <c r="AC22" i="3"/>
  <c r="B22" i="3"/>
  <c r="AC21" i="3"/>
  <c r="B21" i="3"/>
  <c r="AC20" i="3"/>
  <c r="B20" i="3"/>
  <c r="AC19" i="3"/>
  <c r="B19" i="3"/>
  <c r="AC18" i="3"/>
  <c r="B18" i="3"/>
  <c r="AC17" i="3"/>
  <c r="B17" i="3"/>
  <c r="AC16" i="3"/>
  <c r="B16" i="3"/>
  <c r="B33" i="3" l="1"/>
  <c r="P35" i="3" s="1"/>
  <c r="F35" i="3"/>
  <c r="R35" i="3"/>
  <c r="J34" i="3"/>
  <c r="G35" i="3"/>
  <c r="K35" i="3"/>
  <c r="S35" i="3"/>
  <c r="D35" i="3"/>
  <c r="L35" i="3"/>
  <c r="AC33" i="3"/>
  <c r="AA34" i="3" s="1"/>
  <c r="E35" i="3"/>
  <c r="I35" i="3"/>
  <c r="Q35" i="3"/>
  <c r="U35" i="3"/>
  <c r="D34" i="3"/>
  <c r="P34" i="3"/>
  <c r="H35" i="3"/>
  <c r="J35" i="3" l="1"/>
  <c r="M35" i="3"/>
  <c r="T35" i="3"/>
  <c r="O35" i="3"/>
  <c r="N35" i="3"/>
  <c r="Z34" i="3"/>
  <c r="Y34" i="3"/>
</calcChain>
</file>

<file path=xl/sharedStrings.xml><?xml version="1.0" encoding="utf-8"?>
<sst xmlns="http://schemas.openxmlformats.org/spreadsheetml/2006/main" count="39" uniqueCount="39">
  <si>
    <t>Bundesministerium für Familie, Senioren, Frauen und Jugend</t>
  </si>
  <si>
    <t>Unterhaltsvorschussgesetz (UVG)</t>
  </si>
  <si>
    <t>Tabelle 1: Übersicht laufende Fälle</t>
  </si>
  <si>
    <t xml:space="preserve">Zahl der Fälle, in denen Unterhaltsleistungen gezahlt wurden, nach Alter der Leistungsberechtigten
</t>
  </si>
  <si>
    <t>Fälle insgesamt</t>
  </si>
  <si>
    <t>Betreuender Elternteil ist</t>
  </si>
  <si>
    <t>weibl.</t>
  </si>
  <si>
    <t>männl.</t>
  </si>
  <si>
    <t>Baden-Württemberg</t>
  </si>
  <si>
    <t>Bayern</t>
  </si>
  <si>
    <t>Berlin</t>
  </si>
  <si>
    <t>Brandenburg</t>
  </si>
  <si>
    <t>Bremen</t>
  </si>
  <si>
    <t>Hamburg</t>
  </si>
  <si>
    <t>Hessen</t>
  </si>
  <si>
    <t>Mecklenburg-Vorp.</t>
  </si>
  <si>
    <t>Niedersachsen</t>
  </si>
  <si>
    <t>Nordrhein-Westfalen</t>
  </si>
  <si>
    <t>Rheinland-Pfalz</t>
  </si>
  <si>
    <t>Saarland</t>
  </si>
  <si>
    <t>Sachsen</t>
  </si>
  <si>
    <t>Sachsen-Anhalt</t>
  </si>
  <si>
    <t>Schleswig-Holstein</t>
  </si>
  <si>
    <t>Thüringen</t>
  </si>
  <si>
    <t>Insgesamt</t>
  </si>
  <si>
    <t>Anteile:</t>
  </si>
  <si>
    <t>*tlw.  nicht plausibel</t>
  </si>
  <si>
    <t>UVG Statistik 2018</t>
  </si>
  <si>
    <t>Leistungsberechtigte 2018</t>
  </si>
  <si>
    <r>
      <t xml:space="preserve">Leistungsberechtigte 2018 (Stichtag: </t>
    </r>
    <r>
      <rPr>
        <b/>
        <sz val="10"/>
        <rFont val="Arial"/>
        <family val="2"/>
      </rPr>
      <t>31.03.2018)</t>
    </r>
  </si>
  <si>
    <t xml:space="preserve">Land
</t>
  </si>
  <si>
    <t>Erläuterungen:</t>
  </si>
  <si>
    <t>Betreuende Elternteile werden für jedes Kind im UVG-Leistungsbezug gesondert erfasst. Die Summe der Elternteile muss der Zahl der Fälle insgesamt entsprechen.</t>
  </si>
  <si>
    <r>
      <rPr>
        <sz val="8"/>
        <rFont val="Arial"/>
        <family val="2"/>
      </rPr>
      <t xml:space="preserve">Unter "weiteres" werden Elternteile erfasst, die weder eine weibliche noch eine männliche Geschlechtsidentität haben oder sich nicht zuordnen. </t>
    </r>
    <r>
      <rPr>
        <strike/>
        <sz val="8"/>
        <rFont val="Arial"/>
        <family val="2"/>
      </rPr>
      <t xml:space="preserve">
</t>
    </r>
  </si>
  <si>
    <t>weiteres*</t>
  </si>
  <si>
    <t xml:space="preserve">Kinder, die am Stichtag ihren Geburtstag haben,  gehören jeweils zu der Altersgruppe (z.B. in Altersgruppe 4 haben die Kinder das 4. Lebensjahr bereits vollendet, 
</t>
  </si>
  <si>
    <t>jedoch noch nicht das 5. Lebensjahr), die an diesem Tag beginnt.</t>
  </si>
  <si>
    <t>Stand: 12.07.18</t>
  </si>
  <si>
    <t>216 - 2627 - 05/000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</si>
</sst>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_-* #,##0\ _D_M_-;\-* #,##0\ _D_M_-;_-* &quot;-&quot;??\ _D_M_-;_-@_-"/>
    <numFmt numFmtId="165" formatCode="0.0%"/>
    <numFmt numFmtId="166" formatCode="_-* #,##0.00\ _D_M_-;\-* #,##0.00\ _D_M_-;_-* &quot;-&quot;??\ _D_M_-;_-@_-"/>
    <numFmt numFmtId="167" formatCode="_-* #,##0\ _€_-;\-* #,##0\ _€_-;_-* &quot;-&quot;??\ _€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48"/>
      <name val="Arial"/>
      <family val="2"/>
    </font>
    <font>
      <b/>
      <sz val="8"/>
      <color indexed="8"/>
      <name val="Arial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color theme="5" tint="0.59999389629810485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10"/>
      <color theme="4"/>
      <name val="Arial"/>
      <family val="2"/>
    </font>
    <font>
      <sz val="8"/>
      <color theme="4"/>
      <name val="Arial"/>
      <family val="2"/>
    </font>
    <font>
      <sz val="8"/>
      <color theme="0" tint="-0.249977111117893"/>
      <name val="Arial"/>
      <family val="2"/>
    </font>
    <font>
      <sz val="8"/>
      <color theme="1"/>
      <name val="Arial"/>
      <family val="2"/>
    </font>
    <font>
      <sz val="10"/>
      <color theme="4"/>
      <name val="Calibri"/>
      <family val="2"/>
      <scheme val="minor"/>
    </font>
    <font>
      <strike/>
      <sz val="8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166" fontId="3" fillId="0" borderId="0" applyFont="0" applyFill="0" applyBorder="0" applyAlignment="0" applyProtection="0"/>
    <xf numFmtId="0" fontId="1" fillId="0" borderId="0"/>
    <xf numFmtId="0" fontId="3" fillId="0" borderId="0"/>
    <xf numFmtId="0" fontId="18" fillId="0" borderId="0"/>
    <xf numFmtId="0" fontId="19" fillId="0" borderId="0"/>
    <xf numFmtId="0" fontId="18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</cellStyleXfs>
  <cellXfs count="87">
    <xf numFmtId="0" fontId="0" fillId="0" borderId="0" xfId="0"/>
    <xf numFmtId="0" fontId="2" fillId="0" borderId="0" xfId="0" applyFont="1" applyFill="1"/>
    <xf numFmtId="0" fontId="20" fillId="0" borderId="0" xfId="0" applyFont="1" applyFill="1" applyBorder="1" applyAlignment="1"/>
    <xf numFmtId="0" fontId="10" fillId="0" borderId="0" xfId="0" applyFont="1" applyFill="1" applyBorder="1"/>
    <xf numFmtId="164" fontId="0" fillId="0" borderId="0" xfId="1" applyNumberFormat="1" applyFont="1" applyFill="1"/>
    <xf numFmtId="0" fontId="0" fillId="0" borderId="0" xfId="0" applyFill="1"/>
    <xf numFmtId="3" fontId="0" fillId="0" borderId="0" xfId="0" applyNumberFormat="1" applyFill="1"/>
    <xf numFmtId="3" fontId="4" fillId="0" borderId="0" xfId="0" applyNumberFormat="1" applyFont="1" applyFill="1"/>
    <xf numFmtId="3" fontId="4" fillId="0" borderId="0" xfId="0" applyNumberFormat="1" applyFont="1" applyFill="1" applyAlignment="1"/>
    <xf numFmtId="0" fontId="3" fillId="0" borderId="0" xfId="0" applyFont="1" applyFill="1"/>
    <xf numFmtId="3" fontId="5" fillId="0" borderId="0" xfId="0" applyNumberFormat="1" applyFont="1" applyFill="1"/>
    <xf numFmtId="3" fontId="6" fillId="0" borderId="0" xfId="0" applyNumberFormat="1" applyFont="1" applyFill="1"/>
    <xf numFmtId="3" fontId="3" fillId="0" borderId="0" xfId="0" applyNumberFormat="1" applyFont="1" applyFill="1" applyAlignment="1"/>
    <xf numFmtId="164" fontId="2" fillId="0" borderId="0" xfId="1" applyNumberFormat="1" applyFont="1" applyFill="1"/>
    <xf numFmtId="3" fontId="7" fillId="0" borderId="0" xfId="0" applyNumberFormat="1" applyFont="1" applyFill="1"/>
    <xf numFmtId="3" fontId="5" fillId="0" borderId="0" xfId="0" applyNumberFormat="1" applyFont="1" applyFill="1" applyAlignment="1"/>
    <xf numFmtId="3" fontId="2" fillId="0" borderId="0" xfId="0" applyNumberFormat="1" applyFont="1" applyFill="1"/>
    <xf numFmtId="3" fontId="3" fillId="0" borderId="0" xfId="0" applyNumberFormat="1" applyFont="1" applyFill="1"/>
    <xf numFmtId="3" fontId="8" fillId="0" borderId="0" xfId="0" applyNumberFormat="1" applyFont="1" applyFill="1"/>
    <xf numFmtId="0" fontId="5" fillId="0" borderId="11" xfId="0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3" fontId="6" fillId="0" borderId="11" xfId="0" applyNumberFormat="1" applyFont="1" applyFill="1" applyBorder="1" applyAlignment="1"/>
    <xf numFmtId="0" fontId="9" fillId="0" borderId="11" xfId="0" applyFont="1" applyFill="1" applyBorder="1" applyAlignment="1">
      <alignment horizontal="center" vertical="center"/>
    </xf>
    <xf numFmtId="3" fontId="9" fillId="0" borderId="11" xfId="0" applyNumberFormat="1" applyFont="1" applyFill="1" applyBorder="1" applyAlignment="1">
      <alignment horizontal="center" vertical="center"/>
    </xf>
    <xf numFmtId="0" fontId="2" fillId="0" borderId="11" xfId="0" applyFont="1" applyFill="1" applyBorder="1"/>
    <xf numFmtId="3" fontId="5" fillId="0" borderId="11" xfId="0" applyNumberFormat="1" applyFont="1" applyFill="1" applyBorder="1"/>
    <xf numFmtId="3" fontId="22" fillId="0" borderId="11" xfId="0" applyNumberFormat="1" applyFont="1" applyFill="1" applyBorder="1"/>
    <xf numFmtId="167" fontId="5" fillId="0" borderId="11" xfId="1" applyNumberFormat="1" applyFont="1" applyFill="1" applyBorder="1"/>
    <xf numFmtId="3" fontId="12" fillId="0" borderId="0" xfId="0" applyNumberFormat="1" applyFont="1" applyFill="1"/>
    <xf numFmtId="3" fontId="17" fillId="0" borderId="0" xfId="0" applyNumberFormat="1" applyFont="1" applyFill="1"/>
    <xf numFmtId="0" fontId="11" fillId="0" borderId="11" xfId="0" applyFont="1" applyFill="1" applyBorder="1"/>
    <xf numFmtId="167" fontId="5" fillId="0" borderId="11" xfId="1" applyNumberFormat="1" applyFont="1" applyFill="1" applyBorder="1" applyAlignment="1">
      <alignment horizontal="center"/>
    </xf>
    <xf numFmtId="0" fontId="8" fillId="0" borderId="11" xfId="0" applyFont="1" applyFill="1" applyBorder="1"/>
    <xf numFmtId="3" fontId="23" fillId="0" borderId="11" xfId="0" applyNumberFormat="1" applyFont="1" applyFill="1" applyBorder="1"/>
    <xf numFmtId="3" fontId="13" fillId="0" borderId="0" xfId="0" applyNumberFormat="1" applyFont="1" applyFill="1" applyBorder="1"/>
    <xf numFmtId="3" fontId="17" fillId="0" borderId="0" xfId="0" applyNumberFormat="1" applyFont="1" applyFill="1" applyBorder="1"/>
    <xf numFmtId="3" fontId="14" fillId="0" borderId="11" xfId="1" applyNumberFormat="1" applyFont="1" applyFill="1" applyBorder="1"/>
    <xf numFmtId="3" fontId="14" fillId="0" borderId="11" xfId="0" applyNumberFormat="1" applyFont="1" applyFill="1" applyBorder="1"/>
    <xf numFmtId="3" fontId="14" fillId="0" borderId="14" xfId="0" applyNumberFormat="1" applyFont="1" applyFill="1" applyBorder="1"/>
    <xf numFmtId="3" fontId="11" fillId="0" borderId="0" xfId="0" applyNumberFormat="1" applyFont="1" applyFill="1"/>
    <xf numFmtId="165" fontId="15" fillId="0" borderId="11" xfId="2" applyNumberFormat="1" applyFont="1" applyFill="1" applyBorder="1"/>
    <xf numFmtId="165" fontId="0" fillId="0" borderId="14" xfId="2" applyNumberFormat="1" applyFont="1" applyFill="1" applyBorder="1"/>
    <xf numFmtId="165" fontId="0" fillId="0" borderId="11" xfId="2" applyNumberFormat="1" applyFont="1" applyFill="1" applyBorder="1"/>
    <xf numFmtId="0" fontId="3" fillId="0" borderId="11" xfId="0" applyFont="1" applyFill="1" applyBorder="1"/>
    <xf numFmtId="9" fontId="0" fillId="0" borderId="11" xfId="2" applyFont="1" applyFill="1" applyBorder="1"/>
    <xf numFmtId="164" fontId="0" fillId="0" borderId="11" xfId="1" applyNumberFormat="1" applyFont="1" applyFill="1" applyBorder="1"/>
    <xf numFmtId="165" fontId="24" fillId="0" borderId="11" xfId="2" applyNumberFormat="1" applyFont="1" applyFill="1" applyBorder="1"/>
    <xf numFmtId="165" fontId="21" fillId="0" borderId="11" xfId="2" applyNumberFormat="1" applyFont="1" applyFill="1" applyBorder="1"/>
    <xf numFmtId="3" fontId="2" fillId="0" borderId="11" xfId="0" applyNumberFormat="1" applyFont="1" applyFill="1" applyBorder="1" applyAlignment="1">
      <alignment horizontal="center"/>
    </xf>
    <xf numFmtId="164" fontId="3" fillId="0" borderId="0" xfId="4" applyNumberFormat="1" applyFont="1" applyFill="1"/>
    <xf numFmtId="0" fontId="5" fillId="0" borderId="0" xfId="0" applyFont="1" applyFill="1"/>
    <xf numFmtId="0" fontId="5" fillId="0" borderId="1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 wrapText="1"/>
    </xf>
    <xf numFmtId="0" fontId="3" fillId="0" borderId="5" xfId="0" applyFont="1" applyFill="1" applyBorder="1" applyAlignment="1">
      <alignment horizontal="left"/>
    </xf>
    <xf numFmtId="0" fontId="3" fillId="0" borderId="12" xfId="0" applyFont="1" applyFill="1" applyBorder="1" applyAlignment="1">
      <alignment horizontal="left"/>
    </xf>
    <xf numFmtId="164" fontId="3" fillId="0" borderId="2" xfId="1" applyNumberFormat="1" applyFont="1" applyFill="1" applyBorder="1" applyAlignment="1">
      <alignment horizontal="left" wrapText="1"/>
    </xf>
    <xf numFmtId="164" fontId="3" fillId="0" borderId="3" xfId="1" applyNumberFormat="1" applyFont="1" applyFill="1" applyBorder="1" applyAlignment="1">
      <alignment horizontal="left" wrapText="1"/>
    </xf>
    <xf numFmtId="164" fontId="3" fillId="0" borderId="4" xfId="1" applyNumberFormat="1" applyFont="1" applyFill="1" applyBorder="1" applyAlignment="1">
      <alignment horizontal="left" wrapText="1"/>
    </xf>
    <xf numFmtId="164" fontId="3" fillId="0" borderId="6" xfId="1" applyNumberFormat="1" applyFont="1" applyFill="1" applyBorder="1" applyAlignment="1">
      <alignment horizontal="left" wrapText="1"/>
    </xf>
    <xf numFmtId="164" fontId="3" fillId="0" borderId="0" xfId="1" applyNumberFormat="1" applyFont="1" applyFill="1" applyBorder="1" applyAlignment="1">
      <alignment horizontal="left" wrapText="1"/>
    </xf>
    <xf numFmtId="164" fontId="3" fillId="0" borderId="7" xfId="1" applyNumberFormat="1" applyFont="1" applyFill="1" applyBorder="1" applyAlignment="1">
      <alignment horizontal="left" wrapText="1"/>
    </xf>
    <xf numFmtId="164" fontId="3" fillId="0" borderId="8" xfId="1" applyNumberFormat="1" applyFont="1" applyFill="1" applyBorder="1" applyAlignment="1">
      <alignment horizontal="left" wrapText="1"/>
    </xf>
    <xf numFmtId="164" fontId="3" fillId="0" borderId="9" xfId="1" applyNumberFormat="1" applyFont="1" applyFill="1" applyBorder="1" applyAlignment="1">
      <alignment horizontal="left" wrapText="1"/>
    </xf>
    <xf numFmtId="164" fontId="3" fillId="0" borderId="10" xfId="1" applyNumberFormat="1" applyFont="1" applyFill="1" applyBorder="1" applyAlignment="1">
      <alignment horizontal="left" wrapText="1"/>
    </xf>
    <xf numFmtId="164" fontId="5" fillId="0" borderId="11" xfId="1" applyNumberFormat="1" applyFont="1" applyFill="1" applyBorder="1" applyAlignment="1">
      <alignment horizontal="center" vertical="center" wrapText="1"/>
    </xf>
    <xf numFmtId="3" fontId="5" fillId="0" borderId="11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12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 vertical="center"/>
    </xf>
    <xf numFmtId="3" fontId="10" fillId="0" borderId="11" xfId="0" applyNumberFormat="1" applyFont="1" applyFill="1" applyBorder="1" applyAlignment="1">
      <alignment horizontal="center"/>
    </xf>
    <xf numFmtId="3" fontId="0" fillId="0" borderId="15" xfId="0" applyNumberFormat="1" applyFill="1" applyBorder="1" applyAlignment="1">
      <alignment horizontal="center"/>
    </xf>
    <xf numFmtId="3" fontId="0" fillId="0" borderId="14" xfId="0" applyNumberFormat="1" applyFill="1" applyBorder="1" applyAlignment="1">
      <alignment horizontal="center"/>
    </xf>
    <xf numFmtId="0" fontId="5" fillId="0" borderId="0" xfId="0" applyFont="1" applyFill="1" applyAlignment="1">
      <alignment horizontal="left" vertical="top" wrapText="1"/>
    </xf>
    <xf numFmtId="0" fontId="25" fillId="0" borderId="0" xfId="0" applyFont="1" applyFill="1" applyAlignment="1">
      <alignment horizontal="left" vertical="top" wrapText="1"/>
    </xf>
    <xf numFmtId="0" fontId="8" fillId="0" borderId="13" xfId="0" applyFont="1" applyFill="1" applyBorder="1" applyAlignment="1">
      <alignment horizontal="center"/>
    </xf>
    <xf numFmtId="0" fontId="8" fillId="0" borderId="15" xfId="0" applyFont="1" applyFill="1" applyBorder="1" applyAlignment="1">
      <alignment horizontal="center"/>
    </xf>
    <xf numFmtId="0" fontId="8" fillId="0" borderId="14" xfId="0" applyFont="1" applyFill="1" applyBorder="1" applyAlignment="1">
      <alignment horizontal="center"/>
    </xf>
    <xf numFmtId="3" fontId="14" fillId="0" borderId="11" xfId="1" applyNumberFormat="1" applyFont="1" applyFill="1" applyBorder="1" applyAlignment="1">
      <alignment horizontal="center"/>
    </xf>
    <xf numFmtId="3" fontId="14" fillId="0" borderId="1" xfId="0" applyNumberFormat="1" applyFont="1" applyFill="1" applyBorder="1" applyAlignment="1">
      <alignment horizontal="center"/>
    </xf>
    <xf numFmtId="3" fontId="14" fillId="0" borderId="5" xfId="0" applyNumberFormat="1" applyFont="1" applyFill="1" applyBorder="1" applyAlignment="1">
      <alignment horizontal="center"/>
    </xf>
    <xf numFmtId="3" fontId="20" fillId="0" borderId="11" xfId="0" applyNumberFormat="1" applyFont="1" applyFill="1" applyBorder="1" applyAlignment="1">
      <alignment horizontal="center"/>
    </xf>
    <xf numFmtId="0" fontId="20" fillId="0" borderId="11" xfId="0" applyFont="1" applyFill="1" applyBorder="1" applyAlignment="1">
      <alignment horizontal="center"/>
    </xf>
    <xf numFmtId="3" fontId="2" fillId="0" borderId="11" xfId="0" applyNumberFormat="1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</cellXfs>
  <cellStyles count="15">
    <cellStyle name="Komma" xfId="1" builtinId="3"/>
    <cellStyle name="Komma 2" xfId="4"/>
    <cellStyle name="Komma 2 2" xfId="10"/>
    <cellStyle name="Normal" xfId="12"/>
    <cellStyle name="Prozent" xfId="2" builtinId="5"/>
    <cellStyle name="Standard" xfId="0" builtinId="0"/>
    <cellStyle name="Standard 2" xfId="5"/>
    <cellStyle name="Standard 2 2" xfId="9"/>
    <cellStyle name="Standard 2 2 2" xfId="14"/>
    <cellStyle name="Standard 3" xfId="3"/>
    <cellStyle name="Standard 3 2" xfId="11"/>
    <cellStyle name="Standard 4" xfId="6"/>
    <cellStyle name="Standard 5" xfId="7"/>
    <cellStyle name="Standard 5 2" xfId="13"/>
    <cellStyle name="Standard 6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42"/>
  <sheetViews>
    <sheetView tabSelected="1" workbookViewId="0">
      <selection activeCell="AI18" sqref="AI18"/>
    </sheetView>
  </sheetViews>
  <sheetFormatPr baseColWidth="10" defaultRowHeight="15" x14ac:dyDescent="0.25"/>
  <cols>
    <col min="1" max="1" width="20" style="5" customWidth="1"/>
    <col min="2" max="3" width="6.7109375" style="5" customWidth="1"/>
    <col min="4" max="14" width="5.7109375" style="5" customWidth="1"/>
    <col min="15" max="15" width="6" style="5" customWidth="1"/>
    <col min="16" max="20" width="5.7109375" style="5" customWidth="1"/>
    <col min="21" max="21" width="5.5703125" style="5" customWidth="1"/>
    <col min="22" max="23" width="11.42578125" style="5" hidden="1" customWidth="1"/>
    <col min="24" max="24" width="1.5703125" style="5" customWidth="1"/>
    <col min="25" max="25" width="7.140625" style="5" customWidth="1"/>
    <col min="26" max="26" width="6.42578125" style="5" customWidth="1"/>
    <col min="27" max="27" width="6" style="5" customWidth="1"/>
    <col min="28" max="29" width="0" style="5" hidden="1" customWidth="1"/>
    <col min="30" max="30" width="2.5703125" style="5" customWidth="1"/>
    <col min="31" max="16384" width="11.42578125" style="5"/>
  </cols>
  <sheetData>
    <row r="1" spans="1:30" x14ac:dyDescent="0.25">
      <c r="A1" s="1"/>
      <c r="B1" s="4"/>
      <c r="C1" s="4"/>
      <c r="D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</row>
    <row r="2" spans="1:30" ht="15.75" x14ac:dyDescent="0.25">
      <c r="A2" s="1" t="s">
        <v>0</v>
      </c>
      <c r="B2" s="4"/>
      <c r="C2" s="4"/>
      <c r="D2" s="1"/>
      <c r="F2" s="6"/>
      <c r="G2" s="6"/>
      <c r="H2" s="6"/>
      <c r="I2" s="6"/>
      <c r="J2" s="6"/>
      <c r="K2" s="6"/>
      <c r="L2" s="6"/>
      <c r="M2" s="6"/>
      <c r="N2" s="6"/>
      <c r="O2" s="7"/>
      <c r="P2" s="6"/>
      <c r="Q2" s="7"/>
      <c r="R2" s="7"/>
      <c r="S2" s="7"/>
      <c r="T2" s="6"/>
      <c r="U2" s="8" t="s">
        <v>27</v>
      </c>
      <c r="V2" s="8"/>
      <c r="W2" s="8"/>
      <c r="X2" s="7"/>
      <c r="Y2" s="6"/>
      <c r="Z2" s="7"/>
      <c r="AA2" s="7"/>
      <c r="AB2" s="7"/>
    </row>
    <row r="3" spans="1:30" x14ac:dyDescent="0.25">
      <c r="A3" s="1" t="s">
        <v>38</v>
      </c>
      <c r="B3" s="4"/>
      <c r="C3" s="4"/>
      <c r="D3" s="9"/>
      <c r="F3" s="6"/>
      <c r="G3" s="6"/>
      <c r="H3" s="6"/>
      <c r="I3" s="6"/>
      <c r="J3" s="6"/>
      <c r="K3" s="6"/>
      <c r="L3" s="6"/>
      <c r="M3" s="6"/>
      <c r="N3" s="10"/>
      <c r="O3" s="6"/>
      <c r="P3" s="6"/>
      <c r="Q3" s="6"/>
      <c r="R3" s="11"/>
      <c r="S3" s="11"/>
      <c r="T3" s="11"/>
      <c r="U3" s="12" t="s">
        <v>28</v>
      </c>
      <c r="V3" s="12"/>
      <c r="W3" s="12"/>
      <c r="X3" s="11"/>
      <c r="Y3" s="6"/>
    </row>
    <row r="4" spans="1:30" ht="18" x14ac:dyDescent="0.25">
      <c r="A4" s="1"/>
      <c r="B4" s="13"/>
      <c r="C4" s="13"/>
      <c r="D4" s="1"/>
      <c r="F4" s="6"/>
      <c r="G4" s="14" t="s">
        <v>1</v>
      </c>
      <c r="H4" s="6"/>
      <c r="I4" s="6"/>
      <c r="J4" s="6"/>
      <c r="K4" s="6"/>
      <c r="L4" s="6"/>
      <c r="M4" s="6"/>
      <c r="N4" s="6"/>
      <c r="O4" s="6"/>
      <c r="P4" s="15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</row>
    <row r="5" spans="1:30" x14ac:dyDescent="0.25">
      <c r="A5" s="1"/>
      <c r="B5" s="4"/>
      <c r="C5" s="4"/>
      <c r="D5" s="1"/>
      <c r="F5" s="16"/>
      <c r="G5" s="17" t="s">
        <v>29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 t="s">
        <v>37</v>
      </c>
      <c r="Z5" s="6"/>
      <c r="AA5" s="6"/>
      <c r="AB5" s="6"/>
    </row>
    <row r="6" spans="1:30" x14ac:dyDescent="0.25">
      <c r="A6" s="1"/>
      <c r="B6" s="4"/>
      <c r="C6" s="4"/>
      <c r="D6" s="1"/>
      <c r="F6" s="16"/>
      <c r="G6" s="18" t="s">
        <v>2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</row>
    <row r="7" spans="1:30" x14ac:dyDescent="0.25">
      <c r="A7" s="1"/>
      <c r="B7" s="4"/>
      <c r="C7" s="4"/>
      <c r="D7" s="1"/>
      <c r="F7" s="1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</row>
    <row r="8" spans="1:30" ht="15" customHeight="1" x14ac:dyDescent="0.25">
      <c r="A8" s="52" t="s">
        <v>30</v>
      </c>
      <c r="B8" s="55" t="s">
        <v>3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7"/>
      <c r="AB8" s="6"/>
    </row>
    <row r="9" spans="1:30" x14ac:dyDescent="0.25">
      <c r="A9" s="53"/>
      <c r="B9" s="58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60"/>
      <c r="AB9" s="6"/>
    </row>
    <row r="10" spans="1:30" x14ac:dyDescent="0.25">
      <c r="A10" s="53"/>
      <c r="B10" s="58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60"/>
      <c r="AB10" s="6"/>
    </row>
    <row r="11" spans="1:30" x14ac:dyDescent="0.25">
      <c r="A11" s="53"/>
      <c r="B11" s="61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3"/>
      <c r="AB11" s="6"/>
    </row>
    <row r="12" spans="1:30" ht="15" customHeight="1" x14ac:dyDescent="0.25">
      <c r="A12" s="53"/>
      <c r="B12" s="64" t="s">
        <v>4</v>
      </c>
      <c r="C12" s="64"/>
      <c r="D12" s="51">
        <v>0</v>
      </c>
      <c r="E12" s="51">
        <v>1</v>
      </c>
      <c r="F12" s="65">
        <v>2</v>
      </c>
      <c r="G12" s="65">
        <v>3</v>
      </c>
      <c r="H12" s="51">
        <v>4</v>
      </c>
      <c r="I12" s="51">
        <v>5</v>
      </c>
      <c r="J12" s="65">
        <v>6</v>
      </c>
      <c r="K12" s="65">
        <v>7</v>
      </c>
      <c r="L12" s="51">
        <v>8</v>
      </c>
      <c r="M12" s="51">
        <v>9</v>
      </c>
      <c r="N12" s="65">
        <v>10</v>
      </c>
      <c r="O12" s="65">
        <v>11</v>
      </c>
      <c r="P12" s="51">
        <v>12</v>
      </c>
      <c r="Q12" s="65">
        <v>13</v>
      </c>
      <c r="R12" s="51">
        <v>14</v>
      </c>
      <c r="S12" s="65">
        <v>15</v>
      </c>
      <c r="T12" s="51">
        <v>16</v>
      </c>
      <c r="U12" s="19"/>
      <c r="V12" s="19"/>
      <c r="W12" s="19"/>
      <c r="X12" s="20"/>
      <c r="Y12" s="20"/>
      <c r="Z12" s="20"/>
      <c r="AA12" s="21"/>
      <c r="AB12" s="66">
        <v>12</v>
      </c>
    </row>
    <row r="13" spans="1:30" x14ac:dyDescent="0.25">
      <c r="A13" s="53"/>
      <c r="B13" s="64"/>
      <c r="C13" s="64"/>
      <c r="D13" s="51"/>
      <c r="E13" s="51"/>
      <c r="F13" s="65"/>
      <c r="G13" s="65"/>
      <c r="H13" s="51"/>
      <c r="I13" s="51"/>
      <c r="J13" s="65"/>
      <c r="K13" s="65"/>
      <c r="L13" s="51"/>
      <c r="M13" s="51"/>
      <c r="N13" s="65"/>
      <c r="O13" s="65"/>
      <c r="P13" s="51"/>
      <c r="Q13" s="65"/>
      <c r="R13" s="51"/>
      <c r="S13" s="65"/>
      <c r="T13" s="51"/>
      <c r="U13" s="19"/>
      <c r="V13" s="19"/>
      <c r="W13" s="19"/>
      <c r="X13" s="20"/>
      <c r="Y13" s="20"/>
      <c r="Z13" s="20"/>
      <c r="AA13" s="21"/>
      <c r="AB13" s="66"/>
    </row>
    <row r="14" spans="1:30" ht="15" customHeight="1" x14ac:dyDescent="0.25">
      <c r="A14" s="53"/>
      <c r="B14" s="64"/>
      <c r="C14" s="64"/>
      <c r="D14" s="51"/>
      <c r="E14" s="51"/>
      <c r="F14" s="65"/>
      <c r="G14" s="65"/>
      <c r="H14" s="51"/>
      <c r="I14" s="51"/>
      <c r="J14" s="65"/>
      <c r="K14" s="65"/>
      <c r="L14" s="51"/>
      <c r="M14" s="51"/>
      <c r="N14" s="65"/>
      <c r="O14" s="65"/>
      <c r="P14" s="51"/>
      <c r="Q14" s="65"/>
      <c r="R14" s="51"/>
      <c r="S14" s="65"/>
      <c r="T14" s="51"/>
      <c r="U14" s="51">
        <v>17</v>
      </c>
      <c r="V14" s="67"/>
      <c r="W14" s="67"/>
      <c r="X14" s="68"/>
      <c r="Y14" s="71" t="s">
        <v>5</v>
      </c>
      <c r="Z14" s="71"/>
      <c r="AA14" s="71"/>
      <c r="AB14" s="66"/>
    </row>
    <row r="15" spans="1:30" x14ac:dyDescent="0.25">
      <c r="A15" s="54"/>
      <c r="B15" s="64"/>
      <c r="C15" s="64"/>
      <c r="D15" s="51"/>
      <c r="E15" s="51"/>
      <c r="F15" s="65"/>
      <c r="G15" s="65"/>
      <c r="H15" s="51"/>
      <c r="I15" s="51"/>
      <c r="J15" s="65"/>
      <c r="K15" s="65"/>
      <c r="L15" s="51"/>
      <c r="M15" s="51"/>
      <c r="N15" s="65"/>
      <c r="O15" s="65"/>
      <c r="P15" s="51"/>
      <c r="Q15" s="65"/>
      <c r="R15" s="51"/>
      <c r="S15" s="65"/>
      <c r="T15" s="51"/>
      <c r="U15" s="51"/>
      <c r="V15" s="67"/>
      <c r="W15" s="67"/>
      <c r="X15" s="69"/>
      <c r="Y15" s="22" t="s">
        <v>6</v>
      </c>
      <c r="Z15" s="22" t="s">
        <v>7</v>
      </c>
      <c r="AA15" s="23" t="s">
        <v>34</v>
      </c>
      <c r="AB15" s="66"/>
    </row>
    <row r="16" spans="1:30" x14ac:dyDescent="0.25">
      <c r="A16" s="24" t="s">
        <v>8</v>
      </c>
      <c r="B16" s="72">
        <f>SUM(D16:U16)</f>
        <v>57101</v>
      </c>
      <c r="C16" s="72"/>
      <c r="D16" s="25">
        <v>877</v>
      </c>
      <c r="E16" s="25">
        <v>1872</v>
      </c>
      <c r="F16" s="25">
        <v>2434</v>
      </c>
      <c r="G16" s="25">
        <v>2889</v>
      </c>
      <c r="H16" s="25">
        <v>3056</v>
      </c>
      <c r="I16" s="25">
        <v>3438</v>
      </c>
      <c r="J16" s="25">
        <v>3768</v>
      </c>
      <c r="K16" s="25">
        <v>4041</v>
      </c>
      <c r="L16" s="25">
        <v>4097</v>
      </c>
      <c r="M16" s="25">
        <v>4301</v>
      </c>
      <c r="N16" s="25">
        <v>4450</v>
      </c>
      <c r="O16" s="25">
        <v>4497</v>
      </c>
      <c r="P16" s="25">
        <v>3530</v>
      </c>
      <c r="Q16" s="25">
        <v>3147</v>
      </c>
      <c r="R16" s="25">
        <v>3099</v>
      </c>
      <c r="S16" s="25">
        <v>2868</v>
      </c>
      <c r="T16" s="25">
        <v>2568</v>
      </c>
      <c r="U16" s="25">
        <v>2169</v>
      </c>
      <c r="V16" s="26"/>
      <c r="W16" s="27"/>
      <c r="X16" s="69"/>
      <c r="Y16" s="25">
        <v>51322</v>
      </c>
      <c r="Z16" s="25">
        <v>5721</v>
      </c>
      <c r="AA16" s="25">
        <v>58</v>
      </c>
      <c r="AB16" s="28"/>
      <c r="AC16" s="29">
        <f t="shared" ref="AC16:AC32" si="0">SUM(Y16:AB16)</f>
        <v>57101</v>
      </c>
      <c r="AD16" s="29"/>
    </row>
    <row r="17" spans="1:30" x14ac:dyDescent="0.25">
      <c r="A17" s="30" t="s">
        <v>9</v>
      </c>
      <c r="B17" s="72">
        <f>SUM(D17:U17)</f>
        <v>69964</v>
      </c>
      <c r="C17" s="72"/>
      <c r="D17" s="25">
        <v>1266</v>
      </c>
      <c r="E17" s="25">
        <v>2503</v>
      </c>
      <c r="F17" s="25">
        <v>3095</v>
      </c>
      <c r="G17" s="25">
        <v>3670</v>
      </c>
      <c r="H17" s="25">
        <v>3950</v>
      </c>
      <c r="I17" s="25">
        <v>4430</v>
      </c>
      <c r="J17" s="25">
        <v>4553</v>
      </c>
      <c r="K17" s="25">
        <v>4610</v>
      </c>
      <c r="L17" s="25">
        <v>4840</v>
      </c>
      <c r="M17" s="25">
        <v>5077</v>
      </c>
      <c r="N17" s="25">
        <v>5158</v>
      </c>
      <c r="O17" s="25">
        <v>5068</v>
      </c>
      <c r="P17" s="25">
        <v>4271</v>
      </c>
      <c r="Q17" s="25">
        <v>4055</v>
      </c>
      <c r="R17" s="25">
        <v>3862</v>
      </c>
      <c r="S17" s="25">
        <v>3593</v>
      </c>
      <c r="T17" s="25">
        <v>3286</v>
      </c>
      <c r="U17" s="25">
        <v>2677</v>
      </c>
      <c r="V17" s="26"/>
      <c r="W17" s="27"/>
      <c r="X17" s="69"/>
      <c r="Y17" s="25">
        <v>63109</v>
      </c>
      <c r="Z17" s="25">
        <v>6853</v>
      </c>
      <c r="AA17" s="25">
        <v>2</v>
      </c>
      <c r="AB17" s="28"/>
      <c r="AC17" s="29">
        <f t="shared" si="0"/>
        <v>69964</v>
      </c>
      <c r="AD17" s="29"/>
    </row>
    <row r="18" spans="1:30" x14ac:dyDescent="0.25">
      <c r="A18" s="30" t="s">
        <v>10</v>
      </c>
      <c r="B18" s="72">
        <f>SUM(D18:U18)</f>
        <v>36184</v>
      </c>
      <c r="C18" s="72"/>
      <c r="D18" s="25">
        <v>397</v>
      </c>
      <c r="E18" s="25">
        <v>1341</v>
      </c>
      <c r="F18" s="25">
        <v>1826</v>
      </c>
      <c r="G18" s="25">
        <v>2091</v>
      </c>
      <c r="H18" s="25">
        <v>2485</v>
      </c>
      <c r="I18" s="25">
        <v>2875</v>
      </c>
      <c r="J18" s="25">
        <v>3129</v>
      </c>
      <c r="K18" s="25">
        <v>2981</v>
      </c>
      <c r="L18" s="25">
        <v>2903</v>
      </c>
      <c r="M18" s="25">
        <v>2987</v>
      </c>
      <c r="N18" s="25">
        <v>2868</v>
      </c>
      <c r="O18" s="25">
        <v>2746</v>
      </c>
      <c r="P18" s="25">
        <v>1533</v>
      </c>
      <c r="Q18" s="25">
        <v>1369</v>
      </c>
      <c r="R18" s="25">
        <v>1315</v>
      </c>
      <c r="S18" s="25">
        <v>1235</v>
      </c>
      <c r="T18" s="25">
        <v>1125</v>
      </c>
      <c r="U18" s="25">
        <v>978</v>
      </c>
      <c r="V18" s="26"/>
      <c r="W18" s="31"/>
      <c r="X18" s="69"/>
      <c r="Y18" s="25">
        <v>33792</v>
      </c>
      <c r="Z18" s="25">
        <v>2392</v>
      </c>
      <c r="AA18" s="25">
        <v>0</v>
      </c>
      <c r="AB18" s="28"/>
      <c r="AC18" s="29">
        <f t="shared" si="0"/>
        <v>36184</v>
      </c>
      <c r="AD18" s="29"/>
    </row>
    <row r="19" spans="1:30" x14ac:dyDescent="0.25">
      <c r="A19" s="30" t="s">
        <v>11</v>
      </c>
      <c r="B19" s="72">
        <f>SUM(D19:U19)</f>
        <v>31629</v>
      </c>
      <c r="C19" s="72"/>
      <c r="D19" s="25">
        <v>449</v>
      </c>
      <c r="E19" s="25">
        <v>1007</v>
      </c>
      <c r="F19" s="25">
        <v>1308</v>
      </c>
      <c r="G19" s="25">
        <v>1521</v>
      </c>
      <c r="H19" s="25">
        <v>1765</v>
      </c>
      <c r="I19" s="25">
        <v>1991</v>
      </c>
      <c r="J19" s="25">
        <v>2208</v>
      </c>
      <c r="K19" s="25">
        <v>2339</v>
      </c>
      <c r="L19" s="25">
        <v>2433</v>
      </c>
      <c r="M19" s="25">
        <v>2475</v>
      </c>
      <c r="N19" s="25">
        <v>2419</v>
      </c>
      <c r="O19" s="25">
        <v>2306</v>
      </c>
      <c r="P19" s="25">
        <v>2002</v>
      </c>
      <c r="Q19" s="25">
        <v>1768</v>
      </c>
      <c r="R19" s="25">
        <v>1636</v>
      </c>
      <c r="S19" s="25">
        <v>1497</v>
      </c>
      <c r="T19" s="25">
        <v>1336</v>
      </c>
      <c r="U19" s="25">
        <v>1169</v>
      </c>
      <c r="V19" s="25"/>
      <c r="W19" s="27"/>
      <c r="X19" s="69"/>
      <c r="Y19" s="25">
        <v>28482</v>
      </c>
      <c r="Z19" s="25">
        <v>2917</v>
      </c>
      <c r="AA19" s="25">
        <v>230</v>
      </c>
      <c r="AB19" s="28"/>
      <c r="AC19" s="29">
        <f t="shared" si="0"/>
        <v>31629</v>
      </c>
      <c r="AD19" s="29"/>
    </row>
    <row r="20" spans="1:30" x14ac:dyDescent="0.25">
      <c r="A20" s="30" t="s">
        <v>12</v>
      </c>
      <c r="B20" s="72">
        <f t="shared" ref="B20:B31" si="1">SUM(D20:U20)</f>
        <v>8691</v>
      </c>
      <c r="C20" s="72"/>
      <c r="D20" s="25">
        <v>183</v>
      </c>
      <c r="E20" s="25">
        <v>467</v>
      </c>
      <c r="F20" s="25">
        <v>593</v>
      </c>
      <c r="G20" s="25">
        <v>634</v>
      </c>
      <c r="H20" s="25">
        <v>678</v>
      </c>
      <c r="I20" s="25">
        <v>697</v>
      </c>
      <c r="J20" s="25">
        <v>670</v>
      </c>
      <c r="K20" s="25">
        <v>636</v>
      </c>
      <c r="L20" s="25">
        <v>669</v>
      </c>
      <c r="M20" s="25">
        <v>607</v>
      </c>
      <c r="N20" s="25">
        <v>586</v>
      </c>
      <c r="O20" s="25">
        <v>585</v>
      </c>
      <c r="P20" s="25">
        <v>341</v>
      </c>
      <c r="Q20" s="25">
        <v>300</v>
      </c>
      <c r="R20" s="25">
        <v>292</v>
      </c>
      <c r="S20" s="25">
        <v>266</v>
      </c>
      <c r="T20" s="25">
        <v>261</v>
      </c>
      <c r="U20" s="25">
        <v>226</v>
      </c>
      <c r="V20" s="25"/>
      <c r="W20" s="27"/>
      <c r="X20" s="69"/>
      <c r="Y20" s="25">
        <v>3481</v>
      </c>
      <c r="Z20" s="25">
        <v>229</v>
      </c>
      <c r="AA20" s="25">
        <v>4981</v>
      </c>
      <c r="AB20" s="28"/>
      <c r="AC20" s="29">
        <f t="shared" si="0"/>
        <v>8691</v>
      </c>
      <c r="AD20" s="29"/>
    </row>
    <row r="21" spans="1:30" x14ac:dyDescent="0.25">
      <c r="A21" s="30" t="s">
        <v>13</v>
      </c>
      <c r="B21" s="72">
        <f t="shared" si="1"/>
        <v>21328</v>
      </c>
      <c r="C21" s="72"/>
      <c r="D21" s="25">
        <v>440</v>
      </c>
      <c r="E21" s="25">
        <v>1016</v>
      </c>
      <c r="F21" s="25">
        <v>1214</v>
      </c>
      <c r="G21" s="25">
        <v>1430</v>
      </c>
      <c r="H21" s="25">
        <v>1451</v>
      </c>
      <c r="I21" s="25">
        <v>1553</v>
      </c>
      <c r="J21" s="25">
        <v>1631</v>
      </c>
      <c r="K21" s="25">
        <v>1532</v>
      </c>
      <c r="L21" s="25">
        <v>1603</v>
      </c>
      <c r="M21" s="25">
        <v>1568</v>
      </c>
      <c r="N21" s="25">
        <v>1557</v>
      </c>
      <c r="O21" s="25">
        <v>1500</v>
      </c>
      <c r="P21" s="25">
        <v>1051</v>
      </c>
      <c r="Q21" s="25">
        <v>905</v>
      </c>
      <c r="R21" s="25">
        <v>813</v>
      </c>
      <c r="S21" s="25">
        <v>757</v>
      </c>
      <c r="T21" s="25">
        <v>676</v>
      </c>
      <c r="U21" s="25">
        <v>631</v>
      </c>
      <c r="V21" s="26"/>
      <c r="W21" s="27"/>
      <c r="X21" s="69"/>
      <c r="Y21" s="25">
        <v>20017</v>
      </c>
      <c r="Z21" s="25">
        <v>1311</v>
      </c>
      <c r="AA21" s="25">
        <v>0</v>
      </c>
      <c r="AB21" s="28"/>
      <c r="AC21" s="29">
        <f t="shared" si="0"/>
        <v>21328</v>
      </c>
      <c r="AD21" s="29"/>
    </row>
    <row r="22" spans="1:30" x14ac:dyDescent="0.25">
      <c r="A22" s="32" t="s">
        <v>14</v>
      </c>
      <c r="B22" s="72">
        <f t="shared" si="1"/>
        <v>45323</v>
      </c>
      <c r="C22" s="72"/>
      <c r="D22" s="25">
        <v>641</v>
      </c>
      <c r="E22" s="25">
        <v>1580</v>
      </c>
      <c r="F22" s="25">
        <v>1964</v>
      </c>
      <c r="G22" s="25">
        <v>2404</v>
      </c>
      <c r="H22" s="25">
        <v>2622</v>
      </c>
      <c r="I22" s="25">
        <v>2926</v>
      </c>
      <c r="J22" s="25">
        <v>3219</v>
      </c>
      <c r="K22" s="25">
        <v>3303</v>
      </c>
      <c r="L22" s="25">
        <v>3422</v>
      </c>
      <c r="M22" s="25">
        <v>3463</v>
      </c>
      <c r="N22" s="25">
        <v>3442</v>
      </c>
      <c r="O22" s="25">
        <v>3467</v>
      </c>
      <c r="P22" s="25">
        <v>2594</v>
      </c>
      <c r="Q22" s="25">
        <v>2353</v>
      </c>
      <c r="R22" s="25">
        <v>2166</v>
      </c>
      <c r="S22" s="25">
        <v>2111</v>
      </c>
      <c r="T22" s="25">
        <v>1987</v>
      </c>
      <c r="U22" s="25">
        <v>1659</v>
      </c>
      <c r="V22" s="26"/>
      <c r="W22" s="31"/>
      <c r="X22" s="69"/>
      <c r="Y22" s="25">
        <v>41277</v>
      </c>
      <c r="Z22" s="25">
        <v>4035</v>
      </c>
      <c r="AA22" s="25">
        <v>11</v>
      </c>
      <c r="AB22" s="28"/>
      <c r="AC22" s="29">
        <f t="shared" si="0"/>
        <v>45323</v>
      </c>
      <c r="AD22" s="29"/>
    </row>
    <row r="23" spans="1:30" x14ac:dyDescent="0.25">
      <c r="A23" s="30" t="s">
        <v>15</v>
      </c>
      <c r="B23" s="72">
        <f t="shared" si="1"/>
        <v>28060</v>
      </c>
      <c r="C23" s="72"/>
      <c r="D23" s="25">
        <v>497</v>
      </c>
      <c r="E23" s="25">
        <v>931</v>
      </c>
      <c r="F23" s="25">
        <v>1203</v>
      </c>
      <c r="G23" s="25">
        <v>1409</v>
      </c>
      <c r="H23" s="25">
        <v>1606</v>
      </c>
      <c r="I23" s="25">
        <v>1799</v>
      </c>
      <c r="J23" s="25">
        <v>1981</v>
      </c>
      <c r="K23" s="25">
        <v>2014</v>
      </c>
      <c r="L23" s="25">
        <v>2098</v>
      </c>
      <c r="M23" s="25">
        <v>1975</v>
      </c>
      <c r="N23" s="25">
        <v>2031</v>
      </c>
      <c r="O23" s="25">
        <v>1917</v>
      </c>
      <c r="P23" s="25">
        <v>1731</v>
      </c>
      <c r="Q23" s="25">
        <v>1673</v>
      </c>
      <c r="R23" s="25">
        <v>1571</v>
      </c>
      <c r="S23" s="25">
        <v>1303</v>
      </c>
      <c r="T23" s="25">
        <v>1187</v>
      </c>
      <c r="U23" s="25">
        <v>1134</v>
      </c>
      <c r="V23" s="26"/>
      <c r="W23" s="27"/>
      <c r="X23" s="69"/>
      <c r="Y23" s="25">
        <v>25745</v>
      </c>
      <c r="Z23" s="25">
        <v>2315</v>
      </c>
      <c r="AA23" s="25">
        <v>0</v>
      </c>
      <c r="AB23" s="28"/>
      <c r="AC23" s="29">
        <f t="shared" si="0"/>
        <v>28060</v>
      </c>
      <c r="AD23" s="29"/>
    </row>
    <row r="24" spans="1:30" x14ac:dyDescent="0.25">
      <c r="A24" s="30" t="s">
        <v>16</v>
      </c>
      <c r="B24" s="72">
        <f t="shared" si="1"/>
        <v>74294</v>
      </c>
      <c r="C24" s="72"/>
      <c r="D24" s="33">
        <v>1352</v>
      </c>
      <c r="E24" s="33">
        <v>2745</v>
      </c>
      <c r="F24" s="33">
        <v>3527</v>
      </c>
      <c r="G24" s="33">
        <v>4128</v>
      </c>
      <c r="H24" s="33">
        <v>4608</v>
      </c>
      <c r="I24" s="33">
        <v>4893</v>
      </c>
      <c r="J24" s="33">
        <v>5163</v>
      </c>
      <c r="K24" s="33">
        <v>5325</v>
      </c>
      <c r="L24" s="33">
        <v>5181</v>
      </c>
      <c r="M24" s="33">
        <v>5253</v>
      </c>
      <c r="N24" s="33">
        <v>5314</v>
      </c>
      <c r="O24" s="33">
        <v>5156</v>
      </c>
      <c r="P24" s="33">
        <v>4221</v>
      </c>
      <c r="Q24" s="33">
        <v>3934</v>
      </c>
      <c r="R24" s="33">
        <v>3699</v>
      </c>
      <c r="S24" s="33">
        <v>3498</v>
      </c>
      <c r="T24" s="33">
        <v>3427</v>
      </c>
      <c r="U24" s="33">
        <v>2870</v>
      </c>
      <c r="V24" s="26"/>
      <c r="W24" s="27"/>
      <c r="X24" s="69"/>
      <c r="Y24" s="33">
        <v>64505</v>
      </c>
      <c r="Z24" s="33">
        <v>8636</v>
      </c>
      <c r="AA24" s="33">
        <v>1153</v>
      </c>
      <c r="AB24" s="28"/>
      <c r="AC24" s="29">
        <f t="shared" si="0"/>
        <v>74294</v>
      </c>
      <c r="AD24" s="29"/>
    </row>
    <row r="25" spans="1:30" x14ac:dyDescent="0.25">
      <c r="A25" s="30" t="s">
        <v>17</v>
      </c>
      <c r="B25" s="72">
        <f t="shared" si="1"/>
        <v>162298.27492775838</v>
      </c>
      <c r="C25" s="72"/>
      <c r="D25" s="25">
        <v>2838.1574336401982</v>
      </c>
      <c r="E25" s="25">
        <v>6495.9503811670284</v>
      </c>
      <c r="F25" s="25">
        <v>8245.1063381824097</v>
      </c>
      <c r="G25" s="25">
        <v>9625.6529861027702</v>
      </c>
      <c r="H25" s="25">
        <v>10489.256431089665</v>
      </c>
      <c r="I25" s="25">
        <v>11364.90137700563</v>
      </c>
      <c r="J25" s="25">
        <v>11743.571051088393</v>
      </c>
      <c r="K25" s="25">
        <v>12200.380319205307</v>
      </c>
      <c r="L25" s="25">
        <v>12057.072835048997</v>
      </c>
      <c r="M25" s="25">
        <v>12148.295430941294</v>
      </c>
      <c r="N25" s="25">
        <v>11993.006810843654</v>
      </c>
      <c r="O25" s="25">
        <v>11852.672917005206</v>
      </c>
      <c r="P25" s="25">
        <v>8287.1365206762785</v>
      </c>
      <c r="Q25" s="25">
        <v>7408.5255300659182</v>
      </c>
      <c r="R25" s="25">
        <v>7020.8200142716842</v>
      </c>
      <c r="S25" s="25">
        <v>6657.1333625361203</v>
      </c>
      <c r="T25" s="25">
        <v>6334.5334854704361</v>
      </c>
      <c r="U25" s="25">
        <v>5536.1017034174329</v>
      </c>
      <c r="V25" s="26"/>
      <c r="W25" s="27"/>
      <c r="X25" s="69"/>
      <c r="Y25" s="25">
        <v>145184</v>
      </c>
      <c r="Z25" s="25">
        <v>15574</v>
      </c>
      <c r="AA25" s="25">
        <v>237</v>
      </c>
      <c r="AB25" s="28"/>
      <c r="AC25" s="29">
        <f t="shared" si="0"/>
        <v>160995</v>
      </c>
      <c r="AD25" s="29"/>
    </row>
    <row r="26" spans="1:30" x14ac:dyDescent="0.25">
      <c r="A26" s="30" t="s">
        <v>18</v>
      </c>
      <c r="B26" s="72">
        <f t="shared" si="1"/>
        <v>32512</v>
      </c>
      <c r="C26" s="72"/>
      <c r="D26" s="33">
        <v>533</v>
      </c>
      <c r="E26" s="33">
        <v>1120</v>
      </c>
      <c r="F26" s="33">
        <v>1438</v>
      </c>
      <c r="G26" s="33">
        <v>1707</v>
      </c>
      <c r="H26" s="33">
        <v>1944</v>
      </c>
      <c r="I26" s="33">
        <v>2129</v>
      </c>
      <c r="J26" s="33">
        <v>2197</v>
      </c>
      <c r="K26" s="33">
        <v>2300</v>
      </c>
      <c r="L26" s="33">
        <v>2388</v>
      </c>
      <c r="M26" s="33">
        <v>2513</v>
      </c>
      <c r="N26" s="33">
        <v>2323</v>
      </c>
      <c r="O26" s="33">
        <v>2295</v>
      </c>
      <c r="P26" s="33">
        <v>1894</v>
      </c>
      <c r="Q26" s="33">
        <v>1721</v>
      </c>
      <c r="R26" s="33">
        <v>1654</v>
      </c>
      <c r="S26" s="33">
        <v>1605</v>
      </c>
      <c r="T26" s="33">
        <v>1485</v>
      </c>
      <c r="U26" s="33">
        <v>1266</v>
      </c>
      <c r="V26" s="26"/>
      <c r="W26" s="27"/>
      <c r="X26" s="69"/>
      <c r="Y26" s="25">
        <v>28911</v>
      </c>
      <c r="Z26" s="25">
        <v>3600</v>
      </c>
      <c r="AA26" s="25">
        <v>1</v>
      </c>
      <c r="AB26" s="28"/>
      <c r="AC26" s="29">
        <f t="shared" si="0"/>
        <v>32512</v>
      </c>
      <c r="AD26" s="29"/>
    </row>
    <row r="27" spans="1:30" x14ac:dyDescent="0.25">
      <c r="A27" s="30" t="s">
        <v>19</v>
      </c>
      <c r="B27" s="72">
        <f t="shared" si="1"/>
        <v>8890</v>
      </c>
      <c r="C27" s="72"/>
      <c r="D27" s="25">
        <v>214</v>
      </c>
      <c r="E27" s="25">
        <v>347</v>
      </c>
      <c r="F27" s="25">
        <v>407</v>
      </c>
      <c r="G27" s="25">
        <v>508</v>
      </c>
      <c r="H27" s="25">
        <v>538</v>
      </c>
      <c r="I27" s="25">
        <v>610</v>
      </c>
      <c r="J27" s="25">
        <v>637</v>
      </c>
      <c r="K27" s="25">
        <v>638</v>
      </c>
      <c r="L27" s="25">
        <v>674</v>
      </c>
      <c r="M27" s="25">
        <v>686</v>
      </c>
      <c r="N27" s="25">
        <v>611</v>
      </c>
      <c r="O27" s="25">
        <v>641</v>
      </c>
      <c r="P27" s="25">
        <v>469</v>
      </c>
      <c r="Q27" s="25">
        <v>464</v>
      </c>
      <c r="R27" s="25">
        <v>423</v>
      </c>
      <c r="S27" s="25">
        <v>364</v>
      </c>
      <c r="T27" s="25">
        <v>363</v>
      </c>
      <c r="U27" s="25">
        <v>296</v>
      </c>
      <c r="V27" s="26"/>
      <c r="W27" s="27"/>
      <c r="X27" s="69"/>
      <c r="Y27" s="25">
        <v>7788</v>
      </c>
      <c r="Z27" s="25">
        <v>1025</v>
      </c>
      <c r="AA27" s="25">
        <v>77</v>
      </c>
      <c r="AB27" s="28"/>
      <c r="AC27" s="29">
        <f t="shared" si="0"/>
        <v>8890</v>
      </c>
      <c r="AD27" s="29"/>
    </row>
    <row r="28" spans="1:30" x14ac:dyDescent="0.25">
      <c r="A28" s="30" t="s">
        <v>20</v>
      </c>
      <c r="B28" s="72">
        <f t="shared" si="1"/>
        <v>50723</v>
      </c>
      <c r="C28" s="72"/>
      <c r="D28" s="25">
        <v>717</v>
      </c>
      <c r="E28" s="25">
        <v>1566</v>
      </c>
      <c r="F28" s="25">
        <v>2037</v>
      </c>
      <c r="G28" s="25">
        <v>2403</v>
      </c>
      <c r="H28" s="25">
        <v>2829</v>
      </c>
      <c r="I28" s="25">
        <v>3198</v>
      </c>
      <c r="J28" s="25">
        <v>3587</v>
      </c>
      <c r="K28" s="25">
        <v>3749</v>
      </c>
      <c r="L28" s="25">
        <v>3706</v>
      </c>
      <c r="M28" s="25">
        <v>3781</v>
      </c>
      <c r="N28" s="25">
        <v>3809</v>
      </c>
      <c r="O28" s="25">
        <v>3757</v>
      </c>
      <c r="P28" s="25">
        <v>3250</v>
      </c>
      <c r="Q28" s="25">
        <v>2878</v>
      </c>
      <c r="R28" s="25">
        <v>2772</v>
      </c>
      <c r="S28" s="25">
        <v>2502</v>
      </c>
      <c r="T28" s="25">
        <v>2286</v>
      </c>
      <c r="U28" s="25">
        <v>1896</v>
      </c>
      <c r="V28" s="26"/>
      <c r="W28" s="27"/>
      <c r="X28" s="69"/>
      <c r="Y28" s="25">
        <v>45375</v>
      </c>
      <c r="Z28" s="25">
        <v>5125</v>
      </c>
      <c r="AA28" s="25">
        <v>223</v>
      </c>
      <c r="AB28" s="28"/>
      <c r="AC28" s="29">
        <f t="shared" si="0"/>
        <v>50723</v>
      </c>
      <c r="AD28" s="29"/>
    </row>
    <row r="29" spans="1:30" x14ac:dyDescent="0.25">
      <c r="A29" s="30" t="s">
        <v>21</v>
      </c>
      <c r="B29" s="72">
        <f t="shared" si="1"/>
        <v>29789</v>
      </c>
      <c r="C29" s="72"/>
      <c r="D29" s="25">
        <v>483</v>
      </c>
      <c r="E29" s="25">
        <v>1072</v>
      </c>
      <c r="F29" s="25">
        <v>1349</v>
      </c>
      <c r="G29" s="25">
        <v>1682</v>
      </c>
      <c r="H29" s="25">
        <v>1805</v>
      </c>
      <c r="I29" s="25">
        <v>2029</v>
      </c>
      <c r="J29" s="25">
        <v>2173</v>
      </c>
      <c r="K29" s="25">
        <v>2316</v>
      </c>
      <c r="L29" s="25">
        <v>2269</v>
      </c>
      <c r="M29" s="25">
        <v>2258</v>
      </c>
      <c r="N29" s="25">
        <v>2106</v>
      </c>
      <c r="O29" s="25">
        <v>2135</v>
      </c>
      <c r="P29" s="25">
        <v>1801</v>
      </c>
      <c r="Q29" s="25">
        <v>1530</v>
      </c>
      <c r="R29" s="25">
        <v>1357</v>
      </c>
      <c r="S29" s="25">
        <v>1289</v>
      </c>
      <c r="T29" s="25">
        <v>1204</v>
      </c>
      <c r="U29" s="25">
        <v>931</v>
      </c>
      <c r="V29" s="26"/>
      <c r="W29" s="27"/>
      <c r="X29" s="69"/>
      <c r="Y29" s="25">
        <v>26295</v>
      </c>
      <c r="Z29" s="25">
        <v>3106</v>
      </c>
      <c r="AA29" s="25">
        <v>388</v>
      </c>
      <c r="AB29" s="28"/>
      <c r="AC29" s="29">
        <f t="shared" si="0"/>
        <v>29789</v>
      </c>
      <c r="AD29" s="29"/>
    </row>
    <row r="30" spans="1:30" x14ac:dyDescent="0.25">
      <c r="A30" s="30" t="s">
        <v>22</v>
      </c>
      <c r="B30" s="72">
        <f t="shared" si="1"/>
        <v>29731</v>
      </c>
      <c r="C30" s="72"/>
      <c r="D30" s="25">
        <v>572</v>
      </c>
      <c r="E30" s="25">
        <v>1105</v>
      </c>
      <c r="F30" s="25">
        <v>1444</v>
      </c>
      <c r="G30" s="25">
        <v>1497</v>
      </c>
      <c r="H30" s="25">
        <v>1817</v>
      </c>
      <c r="I30" s="25">
        <v>1962</v>
      </c>
      <c r="J30" s="25">
        <v>2065</v>
      </c>
      <c r="K30" s="25">
        <v>2055</v>
      </c>
      <c r="L30" s="25">
        <v>2126</v>
      </c>
      <c r="M30" s="25">
        <v>2203</v>
      </c>
      <c r="N30" s="25">
        <v>2240</v>
      </c>
      <c r="O30" s="25">
        <v>2173</v>
      </c>
      <c r="P30" s="25">
        <v>1673</v>
      </c>
      <c r="Q30" s="25">
        <v>1591</v>
      </c>
      <c r="R30" s="25">
        <v>1475</v>
      </c>
      <c r="S30" s="25">
        <v>1377</v>
      </c>
      <c r="T30" s="25">
        <v>1306</v>
      </c>
      <c r="U30" s="25">
        <v>1050</v>
      </c>
      <c r="V30" s="26"/>
      <c r="W30" s="27"/>
      <c r="X30" s="69"/>
      <c r="Y30" s="25">
        <v>26513</v>
      </c>
      <c r="Z30" s="25">
        <v>2815</v>
      </c>
      <c r="AA30" s="25">
        <v>363</v>
      </c>
      <c r="AB30" s="28"/>
      <c r="AC30" s="29">
        <f t="shared" si="0"/>
        <v>29691</v>
      </c>
      <c r="AD30" s="29"/>
    </row>
    <row r="31" spans="1:30" x14ac:dyDescent="0.25">
      <c r="A31" s="30" t="s">
        <v>23</v>
      </c>
      <c r="B31" s="72">
        <f t="shared" si="1"/>
        <v>26997</v>
      </c>
      <c r="C31" s="72"/>
      <c r="D31" s="25">
        <v>443</v>
      </c>
      <c r="E31" s="25">
        <v>880</v>
      </c>
      <c r="F31" s="25">
        <v>1110</v>
      </c>
      <c r="G31" s="25">
        <v>1332</v>
      </c>
      <c r="H31" s="25">
        <v>1489</v>
      </c>
      <c r="I31" s="25">
        <v>1694</v>
      </c>
      <c r="J31" s="25">
        <v>1901</v>
      </c>
      <c r="K31" s="25">
        <v>1960</v>
      </c>
      <c r="L31" s="25">
        <v>2010</v>
      </c>
      <c r="M31" s="25">
        <v>2011</v>
      </c>
      <c r="N31" s="25">
        <v>1953</v>
      </c>
      <c r="O31" s="25">
        <v>1911</v>
      </c>
      <c r="P31" s="25">
        <v>1735</v>
      </c>
      <c r="Q31" s="25">
        <v>1560</v>
      </c>
      <c r="R31" s="25">
        <v>1459</v>
      </c>
      <c r="S31" s="25">
        <v>1313</v>
      </c>
      <c r="T31" s="25">
        <v>1244</v>
      </c>
      <c r="U31" s="25">
        <v>992</v>
      </c>
      <c r="V31" s="26"/>
      <c r="W31" s="27"/>
      <c r="X31" s="70"/>
      <c r="Y31" s="25">
        <v>23976</v>
      </c>
      <c r="Z31" s="25">
        <v>3013</v>
      </c>
      <c r="AA31" s="25">
        <v>8</v>
      </c>
      <c r="AB31" s="28"/>
      <c r="AC31" s="29">
        <f t="shared" si="0"/>
        <v>26997</v>
      </c>
      <c r="AD31" s="29"/>
    </row>
    <row r="32" spans="1:30" x14ac:dyDescent="0.25">
      <c r="A32" s="77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9"/>
      <c r="AB32" s="34"/>
      <c r="AC32" s="35">
        <f t="shared" si="0"/>
        <v>0</v>
      </c>
      <c r="AD32" s="35"/>
    </row>
    <row r="33" spans="1:30" x14ac:dyDescent="0.25">
      <c r="A33" s="30" t="s">
        <v>24</v>
      </c>
      <c r="B33" s="80">
        <f>SUM(B16:C32)</f>
        <v>713514.27492775838</v>
      </c>
      <c r="C33" s="80"/>
      <c r="D33" s="36">
        <f>SUM(D16:D31)</f>
        <v>11902.157433640197</v>
      </c>
      <c r="E33" s="36">
        <f t="shared" ref="E33:AB33" si="2">SUM(E16:E31)</f>
        <v>26047.950381167029</v>
      </c>
      <c r="F33" s="36">
        <f t="shared" si="2"/>
        <v>33194.106338182406</v>
      </c>
      <c r="G33" s="36">
        <f t="shared" si="2"/>
        <v>38930.652986102767</v>
      </c>
      <c r="H33" s="36">
        <f t="shared" si="2"/>
        <v>43132.256431089663</v>
      </c>
      <c r="I33" s="36">
        <f t="shared" si="2"/>
        <v>47588.901377005634</v>
      </c>
      <c r="J33" s="36">
        <f t="shared" si="2"/>
        <v>50625.571051088395</v>
      </c>
      <c r="K33" s="36">
        <f t="shared" si="2"/>
        <v>51999.380319205309</v>
      </c>
      <c r="L33" s="36">
        <f t="shared" si="2"/>
        <v>52476.072835048995</v>
      </c>
      <c r="M33" s="36">
        <f t="shared" si="2"/>
        <v>53306.295430941296</v>
      </c>
      <c r="N33" s="36">
        <f t="shared" si="2"/>
        <v>52860.006810843654</v>
      </c>
      <c r="O33" s="36">
        <f t="shared" si="2"/>
        <v>52006.672917005206</v>
      </c>
      <c r="P33" s="36">
        <f t="shared" si="2"/>
        <v>40383.136520676278</v>
      </c>
      <c r="Q33" s="36">
        <f t="shared" si="2"/>
        <v>36656.525530065919</v>
      </c>
      <c r="R33" s="36">
        <f t="shared" si="2"/>
        <v>34613.820014271681</v>
      </c>
      <c r="S33" s="36">
        <f t="shared" si="2"/>
        <v>32235.133362536122</v>
      </c>
      <c r="T33" s="36">
        <f t="shared" si="2"/>
        <v>30075.533485470434</v>
      </c>
      <c r="U33" s="36">
        <f t="shared" si="2"/>
        <v>25480.101703417433</v>
      </c>
      <c r="V33" s="37"/>
      <c r="W33" s="37"/>
      <c r="X33" s="81"/>
      <c r="Y33" s="38">
        <f t="shared" si="2"/>
        <v>635772</v>
      </c>
      <c r="Z33" s="37">
        <f t="shared" si="2"/>
        <v>68667</v>
      </c>
      <c r="AA33" s="37">
        <f t="shared" si="2"/>
        <v>7732</v>
      </c>
      <c r="AB33" s="39">
        <f t="shared" si="2"/>
        <v>0</v>
      </c>
      <c r="AC33" s="29">
        <f>SUM(Y33:AB33)</f>
        <v>712171</v>
      </c>
      <c r="AD33" s="29"/>
    </row>
    <row r="34" spans="1:30" x14ac:dyDescent="0.25">
      <c r="A34" s="24"/>
      <c r="B34" s="83"/>
      <c r="C34" s="84"/>
      <c r="D34" s="85">
        <f>D33+E33+F33+G33+H33+I33</f>
        <v>200796.02494718769</v>
      </c>
      <c r="E34" s="86"/>
      <c r="F34" s="86"/>
      <c r="G34" s="86"/>
      <c r="H34" s="86"/>
      <c r="I34" s="86"/>
      <c r="J34" s="85">
        <f>J33+K33+L33+M33+N33+O33</f>
        <v>313273.99936413288</v>
      </c>
      <c r="K34" s="86"/>
      <c r="L34" s="86"/>
      <c r="M34" s="86"/>
      <c r="N34" s="86"/>
      <c r="O34" s="86"/>
      <c r="P34" s="85">
        <f>P33+Q33+R33+S33+T33+U33</f>
        <v>199444.25061643784</v>
      </c>
      <c r="Q34" s="86"/>
      <c r="R34" s="86"/>
      <c r="S34" s="86"/>
      <c r="T34" s="86"/>
      <c r="U34" s="86"/>
      <c r="V34" s="40"/>
      <c r="W34" s="40"/>
      <c r="X34" s="82"/>
      <c r="Y34" s="41">
        <f>Y33/$AC$33</f>
        <v>0.89272379807658553</v>
      </c>
      <c r="Z34" s="42">
        <f>Z33/$AC$33</f>
        <v>9.6419258857774331E-2</v>
      </c>
      <c r="AA34" s="42">
        <f>AA33/$AC$33</f>
        <v>1.0856943065640135E-2</v>
      </c>
      <c r="AB34" s="6"/>
    </row>
    <row r="35" spans="1:30" x14ac:dyDescent="0.25">
      <c r="A35" s="43" t="s">
        <v>25</v>
      </c>
      <c r="B35" s="44">
        <v>1</v>
      </c>
      <c r="C35" s="45"/>
      <c r="D35" s="46">
        <f t="shared" ref="D35:U35" si="3">D33/$B$33</f>
        <v>1.6681036178071228E-2</v>
      </c>
      <c r="E35" s="46">
        <f t="shared" si="3"/>
        <v>3.650655816774559E-2</v>
      </c>
      <c r="F35" s="46">
        <f t="shared" si="3"/>
        <v>4.652199332878551E-2</v>
      </c>
      <c r="G35" s="46">
        <f t="shared" si="3"/>
        <v>5.4561841793626907E-2</v>
      </c>
      <c r="H35" s="46">
        <f t="shared" si="3"/>
        <v>6.0450446398506462E-2</v>
      </c>
      <c r="I35" s="46">
        <f t="shared" si="3"/>
        <v>6.6696495149762627E-2</v>
      </c>
      <c r="J35" s="46">
        <f t="shared" si="3"/>
        <v>7.0952429166486003E-2</v>
      </c>
      <c r="K35" s="46">
        <f t="shared" si="3"/>
        <v>7.287784161637148E-2</v>
      </c>
      <c r="L35" s="46">
        <f t="shared" si="3"/>
        <v>7.3545932686997856E-2</v>
      </c>
      <c r="M35" s="46">
        <f t="shared" si="3"/>
        <v>7.4709500992588315E-2</v>
      </c>
      <c r="N35" s="46">
        <f t="shared" si="3"/>
        <v>7.4084021397042968E-2</v>
      </c>
      <c r="O35" s="46">
        <f t="shared" si="3"/>
        <v>7.2888062291775108E-2</v>
      </c>
      <c r="P35" s="47">
        <f t="shared" si="3"/>
        <v>5.6597517302320231E-2</v>
      </c>
      <c r="Q35" s="47">
        <f t="shared" si="3"/>
        <v>5.1374621108704943E-2</v>
      </c>
      <c r="R35" s="47">
        <f t="shared" si="3"/>
        <v>4.8511741433310843E-2</v>
      </c>
      <c r="S35" s="47">
        <f t="shared" si="3"/>
        <v>4.5177979607765872E-2</v>
      </c>
      <c r="T35" s="47">
        <f t="shared" si="3"/>
        <v>4.2151270888750626E-2</v>
      </c>
      <c r="U35" s="47">
        <f t="shared" si="3"/>
        <v>3.5710710491387479E-2</v>
      </c>
      <c r="V35" s="48"/>
      <c r="W35" s="48"/>
      <c r="X35" s="82"/>
      <c r="Y35" s="73" t="s">
        <v>26</v>
      </c>
      <c r="Z35" s="73"/>
      <c r="AA35" s="74"/>
      <c r="AB35" s="6"/>
    </row>
    <row r="36" spans="1:30" x14ac:dyDescent="0.25">
      <c r="A36" s="3" t="s">
        <v>31</v>
      </c>
      <c r="B36" s="49"/>
      <c r="C36" s="1"/>
      <c r="D36" s="9"/>
      <c r="E36" s="17"/>
      <c r="F36" s="17"/>
      <c r="G36" s="17"/>
      <c r="H36" s="17"/>
      <c r="I36" s="17"/>
      <c r="J36" s="17"/>
      <c r="K36" s="17"/>
      <c r="L36" s="17"/>
      <c r="M36" s="17"/>
      <c r="N36" s="10"/>
      <c r="O36" s="17"/>
      <c r="P36" s="10"/>
      <c r="Q36" s="17"/>
      <c r="R36" s="10"/>
      <c r="S36" s="17"/>
      <c r="T36" s="17"/>
      <c r="U36" s="17"/>
      <c r="V36" s="17"/>
      <c r="W36" s="17"/>
      <c r="X36" s="10"/>
      <c r="Y36" s="6"/>
      <c r="Z36" s="6"/>
      <c r="AA36" s="6"/>
      <c r="AB36" s="6"/>
    </row>
    <row r="37" spans="1:30" x14ac:dyDescent="0.25">
      <c r="A37" s="50" t="s">
        <v>32</v>
      </c>
      <c r="B37" s="49"/>
      <c r="C37" s="9"/>
      <c r="D37" s="9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2"/>
      <c r="Z37" s="2"/>
      <c r="AA37" s="2"/>
      <c r="AB37" s="2"/>
      <c r="AC37" s="2"/>
      <c r="AD37" s="2"/>
    </row>
    <row r="38" spans="1:30" ht="15" customHeight="1" x14ac:dyDescent="0.25">
      <c r="A38" s="75" t="s">
        <v>35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2"/>
      <c r="Z38" s="2"/>
      <c r="AA38" s="2"/>
      <c r="AB38" s="2"/>
      <c r="AC38" s="2"/>
      <c r="AD38" s="2"/>
    </row>
    <row r="39" spans="1:30" ht="15" customHeight="1" x14ac:dyDescent="0.25">
      <c r="A39" s="75" t="s">
        <v>36</v>
      </c>
      <c r="B39" s="75"/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6"/>
      <c r="X39" s="6"/>
      <c r="Y39" s="6"/>
      <c r="Z39" s="6"/>
      <c r="AA39" s="6"/>
      <c r="AB39" s="6"/>
    </row>
    <row r="40" spans="1:30" ht="15" customHeight="1" x14ac:dyDescent="0.25">
      <c r="A40" s="76" t="s">
        <v>33</v>
      </c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17"/>
      <c r="X40" s="17"/>
      <c r="Y40" s="2"/>
      <c r="Z40" s="2"/>
      <c r="AA40" s="2"/>
      <c r="AB40" s="2"/>
      <c r="AC40" s="2"/>
      <c r="AD40" s="2"/>
    </row>
    <row r="41" spans="1:30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0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</sheetData>
  <mergeCells count="52">
    <mergeCell ref="Y35:AA35"/>
    <mergeCell ref="A38:X38"/>
    <mergeCell ref="A39:V39"/>
    <mergeCell ref="A40:V40"/>
    <mergeCell ref="B28:C28"/>
    <mergeCell ref="B29:C29"/>
    <mergeCell ref="B30:C30"/>
    <mergeCell ref="B31:C31"/>
    <mergeCell ref="A32:AA32"/>
    <mergeCell ref="B33:C33"/>
    <mergeCell ref="X33:X35"/>
    <mergeCell ref="B34:C34"/>
    <mergeCell ref="D34:I34"/>
    <mergeCell ref="J34:O34"/>
    <mergeCell ref="P34:U34"/>
    <mergeCell ref="B27:C27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Q12:Q15"/>
    <mergeCell ref="R12:R15"/>
    <mergeCell ref="S12:S15"/>
    <mergeCell ref="T12:T15"/>
    <mergeCell ref="AB12:AB15"/>
    <mergeCell ref="U14:U15"/>
    <mergeCell ref="V14:W15"/>
    <mergeCell ref="X14:X31"/>
    <mergeCell ref="Y14:AA14"/>
    <mergeCell ref="P12:P15"/>
    <mergeCell ref="A8:A15"/>
    <mergeCell ref="B8:AA11"/>
    <mergeCell ref="B12:C15"/>
    <mergeCell ref="D12:D15"/>
    <mergeCell ref="E12:E15"/>
    <mergeCell ref="F12:F15"/>
    <mergeCell ref="G12:G15"/>
    <mergeCell ref="H12:H15"/>
    <mergeCell ref="I12:I15"/>
    <mergeCell ref="J12:J15"/>
    <mergeCell ref="K12:K15"/>
    <mergeCell ref="L12:L15"/>
    <mergeCell ref="M12:M15"/>
    <mergeCell ref="N12:N15"/>
    <mergeCell ref="O12:O15"/>
  </mergeCells>
  <pageMargins left="0.7" right="0.7" top="0.78740157499999996" bottom="0.78740157499999996" header="0.3" footer="0.3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2019-07-04T08:02:52Z</cp:lastPrinted>
  <dcterms:created xsi:type="dcterms:W3CDTF">2017-08-31T09:03:08Z</dcterms:created>
  <dcterms:modified xsi:type="dcterms:W3CDTF">2019-07-04T14:08:26Z</dcterms:modified>
</cp:coreProperties>
</file>