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305" yWindow="1005" windowWidth="16155" windowHeight="9510"/>
  </bookViews>
  <sheets>
    <sheet name="Statistik" sheetId="1" r:id="rId1"/>
  </sheets>
  <calcPr calcId="145621"/>
</workbook>
</file>

<file path=xl/calcChain.xml><?xml version="1.0" encoding="utf-8"?>
<calcChain xmlns="http://schemas.openxmlformats.org/spreadsheetml/2006/main">
  <c r="J25" i="1" l="1"/>
  <c r="G25" i="1"/>
  <c r="B25" i="1"/>
  <c r="B26" i="1" l="1"/>
  <c r="E12" i="1" l="1"/>
  <c r="E13" i="1"/>
  <c r="E14" i="1"/>
  <c r="E15" i="1"/>
  <c r="E18" i="1"/>
  <c r="E17" i="1"/>
  <c r="E19" i="1"/>
  <c r="E21" i="1"/>
  <c r="E20" i="1"/>
  <c r="E22" i="1"/>
  <c r="E16" i="1"/>
  <c r="E23" i="1"/>
  <c r="E11" i="1"/>
  <c r="BJ24" i="1" l="1"/>
  <c r="BI24" i="1"/>
  <c r="BH24" i="1"/>
  <c r="BD24" i="1"/>
  <c r="BC24" i="1"/>
  <c r="BB24" i="1"/>
  <c r="BA24" i="1"/>
  <c r="AZ24" i="1"/>
  <c r="AY24" i="1"/>
  <c r="AX24" i="1"/>
  <c r="AW24" i="1"/>
  <c r="AV24" i="1"/>
  <c r="W24" i="1"/>
  <c r="V24" i="1"/>
  <c r="U24" i="1"/>
  <c r="BX24" i="1"/>
  <c r="BW24" i="1"/>
  <c r="BV24" i="1"/>
  <c r="BU24" i="1"/>
  <c r="BT24" i="1"/>
  <c r="BS24" i="1"/>
  <c r="BR24" i="1"/>
  <c r="BQ24" i="1"/>
  <c r="BP24" i="1"/>
  <c r="AR24" i="1"/>
  <c r="AQ24" i="1"/>
  <c r="AP24" i="1"/>
  <c r="AO24" i="1"/>
  <c r="AN24" i="1"/>
  <c r="AM24" i="1"/>
  <c r="AF24" i="1"/>
  <c r="AE24" i="1"/>
  <c r="AD24" i="1"/>
  <c r="N24" i="1"/>
  <c r="M24" i="1"/>
  <c r="L24" i="1"/>
  <c r="G24" i="1"/>
  <c r="F24" i="1"/>
  <c r="BK24" i="1"/>
  <c r="BE24" i="1"/>
  <c r="AS24" i="1"/>
  <c r="AJ24" i="1"/>
  <c r="AG24" i="1"/>
  <c r="AA24" i="1"/>
  <c r="X24" i="1"/>
  <c r="R24" i="1"/>
  <c r="O24" i="1"/>
  <c r="I24" i="1"/>
  <c r="AL24" i="1"/>
  <c r="AK24" i="1"/>
  <c r="D24" i="1"/>
  <c r="C24" i="1"/>
  <c r="AI24" i="1"/>
  <c r="AH24" i="1"/>
  <c r="BG24" i="1"/>
  <c r="BF24" i="1"/>
  <c r="AU24" i="1"/>
  <c r="AT24" i="1"/>
  <c r="Q24" i="1"/>
  <c r="P24" i="1"/>
  <c r="BO24" i="1"/>
  <c r="BN24" i="1"/>
  <c r="BM24" i="1"/>
  <c r="BL24" i="1"/>
  <c r="AC24" i="1"/>
  <c r="AB24" i="1"/>
  <c r="Y24" i="1"/>
  <c r="T24" i="1"/>
  <c r="S24" i="1"/>
  <c r="K24" i="1"/>
  <c r="J24" i="1"/>
  <c r="H24" i="1"/>
  <c r="Z24" i="1"/>
  <c r="B24" i="1"/>
  <c r="E24" i="1" l="1"/>
</calcChain>
</file>

<file path=xl/sharedStrings.xml><?xml version="1.0" encoding="utf-8"?>
<sst xmlns="http://schemas.openxmlformats.org/spreadsheetml/2006/main" count="131" uniqueCount="54">
  <si>
    <t>Gesamt</t>
  </si>
  <si>
    <t>weibl.</t>
  </si>
  <si>
    <t>männl.</t>
  </si>
  <si>
    <t>Deutsche Sportjugend</t>
  </si>
  <si>
    <t>Johanniter</t>
  </si>
  <si>
    <t>BKJ</t>
  </si>
  <si>
    <t>Herkunft n. 
bekannt</t>
  </si>
  <si>
    <t>gesamt</t>
  </si>
  <si>
    <t>DRK Inland</t>
  </si>
  <si>
    <t>%-Anteil
weibl.</t>
  </si>
  <si>
    <t>Freiwillige</t>
  </si>
  <si>
    <t>Gesamtzahl</t>
  </si>
  <si>
    <t>jünger als 18 Jahre</t>
  </si>
  <si>
    <t>18 Jahre und älter</t>
  </si>
  <si>
    <t>ohne Schulabschluss</t>
  </si>
  <si>
    <t>Hauptschulabschluss</t>
  </si>
  <si>
    <t>Mittlere Reife, Fachoberschulreife, Mittlerer Schulabschluss, Realschulabschluss</t>
  </si>
  <si>
    <t>Fachhochulreife, Hochschulreife</t>
  </si>
  <si>
    <t>keine Angabe</t>
  </si>
  <si>
    <t>Ausbildung/Studium (nur höchster Abschluss)</t>
  </si>
  <si>
    <t>abgebrochene Berufsausbildung</t>
  </si>
  <si>
    <t>abgeschlossene Berufsausbildung</t>
  </si>
  <si>
    <t>abgebrochenes Hochschulstudium</t>
  </si>
  <si>
    <t>abgeschlossenes Hochschulstudium</t>
  </si>
  <si>
    <t>Angaben zur Dienstdauer</t>
  </si>
  <si>
    <t>zwischen 6 und 11 Monate</t>
  </si>
  <si>
    <t>12 Monate</t>
  </si>
  <si>
    <t>über 12 Monate</t>
  </si>
  <si>
    <t>AEJ</t>
  </si>
  <si>
    <t>ASB</t>
  </si>
  <si>
    <t>AWO</t>
  </si>
  <si>
    <t>Jugendhaus Düsseldorf</t>
  </si>
  <si>
    <t>Allgemeine Angaben (Alle Angaben zu Alter, Bildungsabschluss, Ausbildung/Studium, Migrationshintergrund und Dienstdauer beziehen sich auf die Gesamtzahl der Freiwilligen zum Stichtag 01.12. und nicht nur auf die Neuzugänge.)</t>
  </si>
  <si>
    <t>ohne Berufsausbildung / ohne Hochschulstudium</t>
  </si>
  <si>
    <r>
      <t>über 18 und bis 24 Monate</t>
    </r>
    <r>
      <rPr>
        <b/>
        <vertAlign val="superscript"/>
        <sz val="11"/>
        <color indexed="8"/>
        <rFont val="Calibri"/>
        <family val="2"/>
      </rPr>
      <t>7</t>
    </r>
  </si>
  <si>
    <t>Malteser Hilfsdienst</t>
  </si>
  <si>
    <t>ohne aej Ausland</t>
  </si>
  <si>
    <t>aej Ausland</t>
  </si>
  <si>
    <t>Statistische Angaben zum Stichtag: 01.12.2018</t>
  </si>
  <si>
    <t>Internationaler Bund</t>
  </si>
  <si>
    <t>Zentralstelle BAFzA</t>
  </si>
  <si>
    <t>davon weiblich</t>
  </si>
  <si>
    <t>davon männlich</t>
  </si>
  <si>
    <t>DPWV</t>
  </si>
  <si>
    <t>Stand: 26.03.2019</t>
  </si>
  <si>
    <t>1Neuzugänge: Alle Freiwilligen, die nach dem 31.08. und vor dem 02.12. des in der Stichtagsstatistik abgefragten Jahres ihr FSJ begonnen haben und am 
01.12. noch im Dienst sind.</t>
  </si>
  <si>
    <r>
      <t>Neuzugänge seit Projektbeginn</t>
    </r>
    <r>
      <rPr>
        <b/>
        <vertAlign val="superscript"/>
        <sz val="11"/>
        <color indexed="8"/>
        <rFont val="Calibri"/>
        <family val="2"/>
      </rPr>
      <t>1</t>
    </r>
  </si>
  <si>
    <t>²Verbliebene: Alle Freiwilligen, die aus dem vorherigen Zyklus verblieben sind (also ihr FSJ vor dem 01.09. des in der Stichtagsstatistik abgefragten Jahres 
begonnen haben) und zum 01.12. im Dienst waren.</t>
  </si>
  <si>
    <t>³Altersangabe zum Stichtag 01.12.</t>
  </si>
  <si>
    <r>
      <t>Verbliebene/Verlängerer aus dem vorherigen Zyklus</t>
    </r>
    <r>
      <rPr>
        <b/>
        <vertAlign val="superscript"/>
        <sz val="11"/>
        <color indexed="8"/>
        <rFont val="Calibri"/>
        <family val="2"/>
      </rPr>
      <t>2</t>
    </r>
  </si>
  <si>
    <r>
      <t>Alter</t>
    </r>
    <r>
      <rPr>
        <b/>
        <vertAlign val="superscript"/>
        <sz val="11"/>
        <color indexed="8"/>
        <rFont val="Calibri"/>
        <family val="2"/>
      </rPr>
      <t>3</t>
    </r>
  </si>
  <si>
    <r>
      <t>Bildungsabschluss (nur höchster Abschluss)</t>
    </r>
    <r>
      <rPr>
        <b/>
        <vertAlign val="superscript"/>
        <sz val="11"/>
        <color indexed="8"/>
        <rFont val="Calibri"/>
        <family val="2"/>
      </rPr>
      <t>4</t>
    </r>
  </si>
  <si>
    <t xml:space="preserve">4Für Jugendliche aus dem Ausland gilt der Bildungsabschluss aus dem Herkunftsland. </t>
  </si>
  <si>
    <t>Freiwilliges Soziales Jahr im In- und Ausland - Jahrgang 2018/2019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</si>
</sst>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3"/>
      <color indexed="8"/>
      <name val="Calibri"/>
      <family val="2"/>
    </font>
    <font>
      <u/>
      <sz val="11"/>
      <color indexed="8"/>
      <name val="Calibri"/>
      <family val="2"/>
    </font>
    <font>
      <sz val="11"/>
      <name val="Calibri"/>
      <family val="2"/>
    </font>
    <font>
      <b/>
      <i/>
      <sz val="11"/>
      <color indexed="8"/>
      <name val="Calibri"/>
      <family val="2"/>
    </font>
    <font>
      <b/>
      <sz val="11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141">
    <xf numFmtId="0" fontId="0" fillId="0" borderId="0" xfId="0"/>
    <xf numFmtId="3" fontId="3" fillId="2" borderId="5" xfId="0" applyNumberFormat="1" applyFont="1" applyFill="1" applyBorder="1" applyAlignment="1">
      <alignment vertical="top"/>
    </xf>
    <xf numFmtId="3" fontId="0" fillId="2" borderId="4" xfId="0" applyNumberFormat="1" applyFont="1" applyFill="1" applyBorder="1" applyAlignment="1">
      <alignment vertical="top"/>
    </xf>
    <xf numFmtId="3" fontId="0" fillId="2" borderId="3" xfId="0" applyNumberFormat="1" applyFont="1" applyFill="1" applyBorder="1" applyAlignment="1">
      <alignment vertical="top"/>
    </xf>
    <xf numFmtId="3" fontId="3" fillId="2" borderId="5" xfId="0" applyNumberFormat="1" applyFont="1" applyFill="1" applyBorder="1" applyAlignment="1">
      <alignment horizontal="right" vertical="top"/>
    </xf>
    <xf numFmtId="3" fontId="0" fillId="2" borderId="4" xfId="0" applyNumberFormat="1" applyFill="1" applyBorder="1" applyAlignment="1">
      <alignment vertical="top"/>
    </xf>
    <xf numFmtId="3" fontId="0" fillId="2" borderId="6" xfId="0" applyNumberFormat="1" applyFill="1" applyBorder="1" applyAlignment="1">
      <alignment vertical="top"/>
    </xf>
    <xf numFmtId="3" fontId="0" fillId="2" borderId="3" xfId="0" applyNumberFormat="1" applyFill="1" applyBorder="1" applyAlignment="1">
      <alignment vertical="top"/>
    </xf>
    <xf numFmtId="3" fontId="0" fillId="3" borderId="4" xfId="0" applyNumberFormat="1" applyFill="1" applyBorder="1" applyAlignment="1">
      <alignment vertical="top"/>
    </xf>
    <xf numFmtId="3" fontId="0" fillId="3" borderId="3" xfId="0" applyNumberFormat="1" applyFill="1" applyBorder="1" applyAlignment="1">
      <alignment vertical="top"/>
    </xf>
    <xf numFmtId="3" fontId="3" fillId="2" borderId="1" xfId="0" applyNumberFormat="1" applyFont="1" applyFill="1" applyBorder="1" applyAlignment="1">
      <alignment vertical="top"/>
    </xf>
    <xf numFmtId="3" fontId="0" fillId="2" borderId="5" xfId="0" applyNumberFormat="1" applyFont="1" applyFill="1" applyBorder="1" applyAlignment="1">
      <alignment vertical="top"/>
    </xf>
    <xf numFmtId="3" fontId="3" fillId="2" borderId="1" xfId="0" applyNumberFormat="1" applyFont="1" applyFill="1" applyBorder="1" applyAlignment="1">
      <alignment horizontal="right" vertical="top"/>
    </xf>
    <xf numFmtId="3" fontId="7" fillId="2" borderId="4" xfId="0" applyNumberFormat="1" applyFont="1" applyFill="1" applyBorder="1" applyAlignment="1">
      <alignment vertical="top"/>
    </xf>
    <xf numFmtId="3" fontId="9" fillId="2" borderId="5" xfId="0" applyNumberFormat="1" applyFont="1" applyFill="1" applyBorder="1" applyAlignment="1">
      <alignment vertical="top"/>
    </xf>
    <xf numFmtId="3" fontId="7" fillId="2" borderId="6" xfId="0" applyNumberFormat="1" applyFont="1" applyFill="1" applyBorder="1" applyAlignment="1">
      <alignment vertical="top"/>
    </xf>
    <xf numFmtId="3" fontId="7" fillId="2" borderId="3" xfId="0" applyNumberFormat="1" applyFont="1" applyFill="1" applyBorder="1" applyAlignment="1">
      <alignment vertical="top"/>
    </xf>
    <xf numFmtId="3" fontId="0" fillId="2" borderId="11" xfId="0" applyNumberFormat="1" applyFont="1" applyFill="1" applyBorder="1" applyAlignment="1">
      <alignment vertical="top"/>
    </xf>
    <xf numFmtId="3" fontId="0" fillId="2" borderId="12" xfId="0" applyNumberFormat="1" applyFont="1" applyFill="1" applyBorder="1" applyAlignment="1">
      <alignment vertical="top"/>
    </xf>
    <xf numFmtId="3" fontId="0" fillId="2" borderId="11" xfId="0" applyNumberFormat="1" applyFill="1" applyBorder="1" applyAlignment="1">
      <alignment vertical="top"/>
    </xf>
    <xf numFmtId="3" fontId="0" fillId="2" borderId="13" xfId="0" applyNumberFormat="1" applyFill="1" applyBorder="1" applyAlignment="1">
      <alignment vertical="top"/>
    </xf>
    <xf numFmtId="3" fontId="0" fillId="2" borderId="12" xfId="0" applyNumberFormat="1" applyFill="1" applyBorder="1" applyAlignment="1">
      <alignment vertical="top"/>
    </xf>
    <xf numFmtId="3" fontId="0" fillId="3" borderId="5" xfId="0" applyNumberFormat="1" applyFill="1" applyBorder="1" applyAlignment="1">
      <alignment vertical="top" wrapText="1"/>
    </xf>
    <xf numFmtId="3" fontId="0" fillId="3" borderId="5" xfId="0" applyNumberFormat="1" applyFill="1" applyBorder="1" applyAlignment="1">
      <alignment vertical="top"/>
    </xf>
    <xf numFmtId="3" fontId="0" fillId="2" borderId="5" xfId="0" applyNumberFormat="1" applyFill="1" applyBorder="1" applyAlignment="1">
      <alignment vertical="top" wrapText="1"/>
    </xf>
    <xf numFmtId="3" fontId="0" fillId="0" borderId="0" xfId="0" applyNumberFormat="1"/>
    <xf numFmtId="3" fontId="1" fillId="2" borderId="5" xfId="0" applyNumberFormat="1" applyFont="1" applyFill="1" applyBorder="1" applyAlignment="1">
      <alignment vertical="top"/>
    </xf>
    <xf numFmtId="3" fontId="1" fillId="2" borderId="1" xfId="0" applyNumberFormat="1" applyFont="1" applyFill="1" applyBorder="1" applyAlignment="1">
      <alignment horizontal="right" vertical="top"/>
    </xf>
    <xf numFmtId="3" fontId="12" fillId="0" borderId="0" xfId="0" applyNumberFormat="1" applyFont="1"/>
    <xf numFmtId="3" fontId="5" fillId="0" borderId="0" xfId="0" applyNumberFormat="1" applyFont="1"/>
    <xf numFmtId="3" fontId="0" fillId="0" borderId="0" xfId="0" applyNumberFormat="1" applyBorder="1"/>
    <xf numFmtId="3" fontId="13" fillId="0" borderId="0" xfId="0" applyNumberFormat="1" applyFont="1"/>
    <xf numFmtId="3" fontId="0" fillId="0" borderId="0" xfId="0" applyNumberFormat="1" applyFont="1"/>
    <xf numFmtId="3" fontId="1" fillId="0" borderId="0" xfId="0" applyNumberFormat="1" applyFont="1"/>
    <xf numFmtId="3" fontId="16" fillId="0" borderId="0" xfId="0" applyNumberFormat="1" applyFont="1"/>
    <xf numFmtId="3" fontId="15" fillId="0" borderId="0" xfId="0" applyNumberFormat="1" applyFont="1"/>
    <xf numFmtId="3" fontId="0" fillId="3" borderId="0" xfId="0" applyNumberFormat="1" applyFill="1"/>
    <xf numFmtId="3" fontId="0" fillId="2" borderId="1" xfId="0" applyNumberFormat="1" applyFill="1" applyBorder="1"/>
    <xf numFmtId="3" fontId="0" fillId="2" borderId="2" xfId="0" applyNumberFormat="1" applyFill="1" applyBorder="1"/>
    <xf numFmtId="3" fontId="0" fillId="2" borderId="2" xfId="0" applyNumberFormat="1" applyFont="1" applyFill="1" applyBorder="1" applyAlignment="1">
      <alignment horizontal="center"/>
    </xf>
    <xf numFmtId="3" fontId="0" fillId="2" borderId="7" xfId="0" applyNumberFormat="1" applyFont="1" applyFill="1" applyBorder="1" applyAlignment="1">
      <alignment horizontal="center"/>
    </xf>
    <xf numFmtId="3" fontId="0" fillId="2" borderId="8" xfId="0" applyNumberFormat="1" applyFont="1" applyFill="1" applyBorder="1" applyAlignment="1">
      <alignment horizontal="center"/>
    </xf>
    <xf numFmtId="3" fontId="0" fillId="2" borderId="8" xfId="0" applyNumberFormat="1" applyFont="1" applyFill="1" applyBorder="1" applyAlignment="1">
      <alignment horizontal="center" wrapText="1"/>
    </xf>
    <xf numFmtId="3" fontId="0" fillId="2" borderId="10" xfId="0" applyNumberFormat="1" applyFont="1" applyFill="1" applyBorder="1" applyAlignment="1">
      <alignment horizontal="center"/>
    </xf>
    <xf numFmtId="3" fontId="0" fillId="2" borderId="9" xfId="0" applyNumberFormat="1" applyFont="1" applyFill="1" applyBorder="1" applyAlignment="1">
      <alignment horizontal="center"/>
    </xf>
    <xf numFmtId="3" fontId="0" fillId="2" borderId="0" xfId="0" applyNumberFormat="1" applyFont="1" applyFill="1" applyBorder="1" applyAlignment="1">
      <alignment horizontal="center"/>
    </xf>
    <xf numFmtId="3" fontId="0" fillId="3" borderId="7" xfId="0" applyNumberFormat="1" applyFont="1" applyFill="1" applyBorder="1" applyAlignment="1">
      <alignment horizontal="center"/>
    </xf>
    <xf numFmtId="3" fontId="0" fillId="3" borderId="8" xfId="0" applyNumberFormat="1" applyFont="1" applyFill="1" applyBorder="1" applyAlignment="1">
      <alignment horizontal="center"/>
    </xf>
    <xf numFmtId="3" fontId="0" fillId="2" borderId="2" xfId="0" applyNumberFormat="1" applyFill="1" applyBorder="1" applyAlignment="1">
      <alignment vertical="top" wrapText="1"/>
    </xf>
    <xf numFmtId="3" fontId="0" fillId="4" borderId="5" xfId="0" applyNumberFormat="1" applyFill="1" applyBorder="1" applyAlignment="1">
      <alignment vertical="top" wrapText="1"/>
    </xf>
    <xf numFmtId="3" fontId="4" fillId="0" borderId="0" xfId="0" applyNumberFormat="1" applyFont="1"/>
    <xf numFmtId="3" fontId="0" fillId="0" borderId="0" xfId="0" applyNumberFormat="1" applyAlignment="1">
      <alignment horizontal="left"/>
    </xf>
    <xf numFmtId="3" fontId="14" fillId="0" borderId="0" xfId="0" applyNumberFormat="1" applyFont="1" applyAlignment="1">
      <alignment vertical="top" wrapText="1"/>
    </xf>
    <xf numFmtId="3" fontId="17" fillId="0" borderId="0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7" fillId="0" borderId="0" xfId="0" applyFont="1" applyAlignment="1">
      <alignment vertical="top" wrapText="1"/>
    </xf>
    <xf numFmtId="0" fontId="0" fillId="0" borderId="0" xfId="0" applyAlignment="1">
      <alignment horizontal="left" vertical="top"/>
    </xf>
    <xf numFmtId="3" fontId="14" fillId="0" borderId="0" xfId="0" applyNumberFormat="1" applyFont="1" applyFill="1" applyBorder="1" applyAlignment="1">
      <alignment horizontal="right" vertical="top"/>
    </xf>
    <xf numFmtId="3" fontId="0" fillId="0" borderId="0" xfId="0" applyNumberForma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0" fillId="0" borderId="14" xfId="0" applyNumberFormat="1" applyBorder="1"/>
    <xf numFmtId="3" fontId="0" fillId="0" borderId="0" xfId="0" applyNumberFormat="1" applyFill="1" applyBorder="1"/>
    <xf numFmtId="3" fontId="17" fillId="0" borderId="0" xfId="0" applyNumberFormat="1" applyFont="1"/>
    <xf numFmtId="3" fontId="0" fillId="5" borderId="2" xfId="0" applyNumberFormat="1" applyFill="1" applyBorder="1" applyAlignment="1">
      <alignment vertical="top" wrapText="1"/>
    </xf>
    <xf numFmtId="3" fontId="0" fillId="5" borderId="7" xfId="0" applyNumberFormat="1" applyFont="1" applyFill="1" applyBorder="1" applyAlignment="1">
      <alignment vertical="top" wrapText="1"/>
    </xf>
    <xf numFmtId="3" fontId="0" fillId="5" borderId="8" xfId="0" applyNumberFormat="1" applyFont="1" applyFill="1" applyBorder="1" applyAlignment="1">
      <alignment vertical="top" wrapText="1"/>
    </xf>
    <xf numFmtId="3" fontId="3" fillId="5" borderId="2" xfId="0" applyNumberFormat="1" applyFont="1" applyFill="1" applyBorder="1" applyAlignment="1">
      <alignment vertical="top" wrapText="1"/>
    </xf>
    <xf numFmtId="3" fontId="3" fillId="5" borderId="10" xfId="0" applyNumberFormat="1" applyFont="1" applyFill="1" applyBorder="1" applyAlignment="1">
      <alignment horizontal="right" vertical="top" wrapText="1"/>
    </xf>
    <xf numFmtId="3" fontId="0" fillId="5" borderId="7" xfId="0" applyNumberFormat="1" applyFill="1" applyBorder="1" applyAlignment="1">
      <alignment vertical="top" wrapText="1"/>
    </xf>
    <xf numFmtId="3" fontId="0" fillId="5" borderId="9" xfId="0" applyNumberFormat="1" applyFill="1" applyBorder="1" applyAlignment="1">
      <alignment vertical="top" wrapText="1"/>
    </xf>
    <xf numFmtId="3" fontId="0" fillId="5" borderId="4" xfId="0" applyNumberFormat="1" applyFill="1" applyBorder="1" applyAlignment="1">
      <alignment vertical="top" wrapText="1"/>
    </xf>
    <xf numFmtId="3" fontId="0" fillId="5" borderId="8" xfId="0" applyNumberFormat="1" applyFill="1" applyBorder="1" applyAlignment="1">
      <alignment vertical="top" wrapText="1"/>
    </xf>
    <xf numFmtId="3" fontId="14" fillId="5" borderId="0" xfId="0" applyNumberFormat="1" applyFont="1" applyFill="1" applyBorder="1" applyAlignment="1">
      <alignment horizontal="right" vertical="top"/>
    </xf>
    <xf numFmtId="3" fontId="9" fillId="6" borderId="4" xfId="0" applyNumberFormat="1" applyFont="1" applyFill="1" applyBorder="1" applyAlignment="1">
      <alignment horizontal="right" vertical="top"/>
    </xf>
    <xf numFmtId="3" fontId="0" fillId="0" borderId="0" xfId="0" applyNumberFormat="1" applyFill="1" applyBorder="1" applyAlignment="1">
      <alignment vertical="top"/>
    </xf>
    <xf numFmtId="3" fontId="6" fillId="0" borderId="0" xfId="0" applyNumberFormat="1" applyFont="1" applyFill="1" applyBorder="1" applyAlignment="1">
      <alignment vertical="top"/>
    </xf>
    <xf numFmtId="3" fontId="0" fillId="0" borderId="4" xfId="0" applyNumberFormat="1" applyFont="1" applyFill="1" applyBorder="1" applyAlignment="1">
      <alignment vertical="top"/>
    </xf>
    <xf numFmtId="3" fontId="0" fillId="0" borderId="5" xfId="0" applyNumberFormat="1" applyFill="1" applyBorder="1" applyAlignment="1">
      <alignment vertical="top" wrapText="1"/>
    </xf>
    <xf numFmtId="9" fontId="8" fillId="0" borderId="8" xfId="1" applyFont="1" applyFill="1" applyBorder="1" applyAlignment="1">
      <alignment vertical="top" wrapText="1"/>
    </xf>
    <xf numFmtId="3" fontId="0" fillId="0" borderId="4" xfId="0" applyNumberFormat="1" applyFill="1" applyBorder="1" applyAlignment="1">
      <alignment vertical="top" wrapText="1"/>
    </xf>
    <xf numFmtId="3" fontId="0" fillId="0" borderId="3" xfId="0" applyNumberFormat="1" applyFont="1" applyFill="1" applyBorder="1" applyAlignment="1">
      <alignment vertical="top"/>
    </xf>
    <xf numFmtId="3" fontId="3" fillId="0" borderId="5" xfId="0" applyNumberFormat="1" applyFont="1" applyFill="1" applyBorder="1" applyAlignment="1">
      <alignment vertical="top"/>
    </xf>
    <xf numFmtId="3" fontId="3" fillId="0" borderId="5" xfId="0" applyNumberFormat="1" applyFont="1" applyFill="1" applyBorder="1" applyAlignment="1">
      <alignment horizontal="right" vertical="top"/>
    </xf>
    <xf numFmtId="3" fontId="0" fillId="0" borderId="4" xfId="0" applyNumberFormat="1" applyFill="1" applyBorder="1" applyAlignment="1">
      <alignment vertical="top"/>
    </xf>
    <xf numFmtId="3" fontId="0" fillId="0" borderId="6" xfId="0" applyNumberFormat="1" applyFill="1" applyBorder="1" applyAlignment="1">
      <alignment vertical="top"/>
    </xf>
    <xf numFmtId="3" fontId="0" fillId="0" borderId="3" xfId="0" applyNumberFormat="1" applyFill="1" applyBorder="1" applyAlignment="1">
      <alignment vertical="top"/>
    </xf>
    <xf numFmtId="3" fontId="1" fillId="0" borderId="5" xfId="0" applyNumberFormat="1" applyFont="1" applyFill="1" applyBorder="1" applyAlignment="1">
      <alignment vertical="top"/>
    </xf>
    <xf numFmtId="3" fontId="0" fillId="0" borderId="6" xfId="0" applyNumberFormat="1" applyFont="1" applyFill="1" applyBorder="1" applyAlignment="1">
      <alignment vertical="top"/>
    </xf>
    <xf numFmtId="3" fontId="3" fillId="0" borderId="10" xfId="0" applyNumberFormat="1" applyFont="1" applyFill="1" applyBorder="1" applyAlignment="1">
      <alignment vertical="top"/>
    </xf>
    <xf numFmtId="3" fontId="0" fillId="0" borderId="0" xfId="0" applyNumberFormat="1" applyFont="1" applyFill="1" applyBorder="1" applyAlignment="1">
      <alignment vertical="top"/>
    </xf>
    <xf numFmtId="3" fontId="3" fillId="0" borderId="1" xfId="0" applyNumberFormat="1" applyFont="1" applyFill="1" applyBorder="1" applyAlignment="1">
      <alignment vertical="top"/>
    </xf>
    <xf numFmtId="3" fontId="0" fillId="0" borderId="7" xfId="0" applyNumberFormat="1" applyFont="1" applyFill="1" applyBorder="1" applyAlignment="1">
      <alignment vertical="top" wrapText="1"/>
    </xf>
    <xf numFmtId="3" fontId="0" fillId="0" borderId="8" xfId="0" applyNumberFormat="1" applyFont="1" applyFill="1" applyBorder="1" applyAlignment="1">
      <alignment vertical="top" wrapText="1"/>
    </xf>
    <xf numFmtId="3" fontId="3" fillId="0" borderId="2" xfId="0" applyNumberFormat="1" applyFont="1" applyFill="1" applyBorder="1" applyAlignment="1">
      <alignment vertical="top" wrapText="1"/>
    </xf>
    <xf numFmtId="3" fontId="3" fillId="0" borderId="2" xfId="0" applyNumberFormat="1" applyFont="1" applyFill="1" applyBorder="1" applyAlignment="1">
      <alignment horizontal="right" vertical="top" wrapText="1"/>
    </xf>
    <xf numFmtId="3" fontId="0" fillId="0" borderId="7" xfId="0" applyNumberFormat="1" applyFill="1" applyBorder="1" applyAlignment="1">
      <alignment vertical="top" wrapText="1"/>
    </xf>
    <xf numFmtId="3" fontId="0" fillId="0" borderId="9" xfId="0" applyNumberFormat="1" applyFill="1" applyBorder="1" applyAlignment="1">
      <alignment vertical="top" wrapText="1"/>
    </xf>
    <xf numFmtId="3" fontId="0" fillId="0" borderId="8" xfId="0" applyNumberFormat="1" applyFill="1" applyBorder="1" applyAlignment="1">
      <alignment vertical="top" wrapText="1"/>
    </xf>
    <xf numFmtId="3" fontId="3" fillId="4" borderId="5" xfId="0" applyNumberFormat="1" applyFont="1" applyFill="1" applyBorder="1" applyAlignment="1">
      <alignment vertical="top" wrapText="1"/>
    </xf>
    <xf numFmtId="3" fontId="0" fillId="4" borderId="4" xfId="0" applyNumberFormat="1" applyFont="1" applyFill="1" applyBorder="1" applyAlignment="1">
      <alignment vertical="top" wrapText="1"/>
    </xf>
    <xf numFmtId="3" fontId="0" fillId="4" borderId="3" xfId="0" applyNumberFormat="1" applyFont="1" applyFill="1" applyBorder="1" applyAlignment="1">
      <alignment vertical="top" wrapText="1"/>
    </xf>
    <xf numFmtId="3" fontId="7" fillId="0" borderId="0" xfId="0" applyNumberFormat="1" applyFont="1" applyFill="1" applyBorder="1" applyAlignment="1">
      <alignment horizontal="center" vertical="top"/>
    </xf>
    <xf numFmtId="3" fontId="9" fillId="5" borderId="0" xfId="0" applyNumberFormat="1" applyFont="1" applyFill="1" applyBorder="1" applyAlignment="1">
      <alignment horizontal="right" vertical="top"/>
    </xf>
    <xf numFmtId="3" fontId="7" fillId="5" borderId="0" xfId="0" applyNumberFormat="1" applyFont="1" applyFill="1" applyBorder="1" applyAlignment="1">
      <alignment horizontal="right" vertical="top"/>
    </xf>
    <xf numFmtId="9" fontId="8" fillId="4" borderId="8" xfId="1" applyFont="1" applyFill="1" applyBorder="1" applyAlignment="1">
      <alignment vertical="top" wrapText="1"/>
    </xf>
    <xf numFmtId="3" fontId="3" fillId="4" borderId="5" xfId="0" applyNumberFormat="1" applyFont="1" applyFill="1" applyBorder="1" applyAlignment="1">
      <alignment horizontal="right" vertical="top" wrapText="1"/>
    </xf>
    <xf numFmtId="3" fontId="0" fillId="4" borderId="4" xfId="0" applyNumberFormat="1" applyFill="1" applyBorder="1" applyAlignment="1">
      <alignment vertical="top" wrapText="1"/>
    </xf>
    <xf numFmtId="3" fontId="0" fillId="4" borderId="6" xfId="0" applyNumberFormat="1" applyFill="1" applyBorder="1" applyAlignment="1">
      <alignment vertical="top" wrapText="1"/>
    </xf>
    <xf numFmtId="3" fontId="0" fillId="4" borderId="3" xfId="0" applyNumberFormat="1" applyFill="1" applyBorder="1" applyAlignment="1">
      <alignment vertical="top" wrapText="1"/>
    </xf>
    <xf numFmtId="3" fontId="3" fillId="7" borderId="5" xfId="0" applyNumberFormat="1" applyFont="1" applyFill="1" applyBorder="1" applyAlignment="1">
      <alignment vertical="top"/>
    </xf>
    <xf numFmtId="3" fontId="3" fillId="7" borderId="3" xfId="0" applyNumberFormat="1" applyFont="1" applyFill="1" applyBorder="1" applyAlignment="1">
      <alignment vertical="top"/>
    </xf>
    <xf numFmtId="3" fontId="3" fillId="7" borderId="4" xfId="0" applyNumberFormat="1" applyFont="1" applyFill="1" applyBorder="1" applyAlignment="1">
      <alignment vertical="top"/>
    </xf>
    <xf numFmtId="3" fontId="3" fillId="7" borderId="3" xfId="0" applyNumberFormat="1" applyFont="1" applyFill="1" applyBorder="1" applyAlignment="1">
      <alignment horizontal="center" vertical="top"/>
    </xf>
    <xf numFmtId="9" fontId="3" fillId="7" borderId="4" xfId="1" applyFont="1" applyFill="1" applyBorder="1" applyAlignment="1">
      <alignment vertical="top"/>
    </xf>
    <xf numFmtId="3" fontId="3" fillId="7" borderId="6" xfId="0" applyNumberFormat="1" applyFont="1" applyFill="1" applyBorder="1" applyAlignment="1">
      <alignment vertical="top"/>
    </xf>
    <xf numFmtId="3" fontId="0" fillId="7" borderId="0" xfId="0" applyNumberFormat="1" applyFill="1" applyBorder="1" applyAlignment="1">
      <alignment vertical="top"/>
    </xf>
    <xf numFmtId="3" fontId="7" fillId="5" borderId="0" xfId="0" applyNumberFormat="1" applyFont="1" applyFill="1" applyBorder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3" fontId="7" fillId="5" borderId="11" xfId="0" applyNumberFormat="1" applyFont="1" applyFill="1" applyBorder="1" applyAlignment="1">
      <alignment horizontal="right" vertical="top"/>
    </xf>
    <xf numFmtId="0" fontId="0" fillId="5" borderId="11" xfId="0" applyFont="1" applyFill="1" applyBorder="1" applyAlignment="1">
      <alignment horizontal="right" vertical="top"/>
    </xf>
    <xf numFmtId="3" fontId="3" fillId="0" borderId="15" xfId="0" applyNumberFormat="1" applyFont="1" applyBorder="1" applyAlignment="1">
      <alignment horizontal="center" vertical="center"/>
    </xf>
    <xf numFmtId="3" fontId="1" fillId="2" borderId="13" xfId="0" applyNumberFormat="1" applyFont="1" applyFill="1" applyBorder="1" applyAlignment="1">
      <alignment horizontal="center" vertical="center" wrapText="1"/>
    </xf>
    <xf numFmtId="3" fontId="3" fillId="2" borderId="11" xfId="0" applyNumberFormat="1" applyFont="1" applyFill="1" applyBorder="1" applyAlignment="1">
      <alignment horizontal="center" vertical="center" wrapText="1"/>
    </xf>
    <xf numFmtId="3" fontId="3" fillId="2" borderId="12" xfId="0" applyNumberFormat="1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 vertical="center"/>
    </xf>
    <xf numFmtId="3" fontId="1" fillId="0" borderId="16" xfId="0" applyNumberFormat="1" applyFont="1" applyBorder="1" applyAlignment="1">
      <alignment horizontal="center" vertical="center"/>
    </xf>
    <xf numFmtId="3" fontId="1" fillId="0" borderId="17" xfId="0" applyNumberFormat="1" applyFont="1" applyBorder="1" applyAlignment="1">
      <alignment horizontal="center" vertical="center"/>
    </xf>
    <xf numFmtId="3" fontId="1" fillId="0" borderId="18" xfId="0" applyNumberFormat="1" applyFont="1" applyBorder="1" applyAlignment="1">
      <alignment horizontal="center" vertical="center"/>
    </xf>
    <xf numFmtId="3" fontId="1" fillId="2" borderId="11" xfId="0" applyNumberFormat="1" applyFont="1" applyFill="1" applyBorder="1" applyAlignment="1">
      <alignment horizontal="center" vertical="center" wrapText="1"/>
    </xf>
    <xf numFmtId="3" fontId="1" fillId="2" borderId="12" xfId="0" applyNumberFormat="1" applyFont="1" applyFill="1" applyBorder="1" applyAlignment="1">
      <alignment horizontal="center" vertical="center" wrapText="1"/>
    </xf>
    <xf numFmtId="3" fontId="3" fillId="3" borderId="16" xfId="0" applyNumberFormat="1" applyFont="1" applyFill="1" applyBorder="1" applyAlignment="1">
      <alignment horizontal="center" vertical="center"/>
    </xf>
    <xf numFmtId="3" fontId="3" fillId="3" borderId="17" xfId="0" applyNumberFormat="1" applyFont="1" applyFill="1" applyBorder="1" applyAlignment="1">
      <alignment horizontal="center" vertical="center"/>
    </xf>
    <xf numFmtId="3" fontId="3" fillId="3" borderId="19" xfId="0" applyNumberFormat="1" applyFont="1" applyFill="1" applyBorder="1" applyAlignment="1">
      <alignment horizontal="center" vertical="center"/>
    </xf>
    <xf numFmtId="3" fontId="3" fillId="3" borderId="13" xfId="0" applyNumberFormat="1" applyFont="1" applyFill="1" applyBorder="1" applyAlignment="1">
      <alignment horizontal="center" vertical="center" wrapText="1"/>
    </xf>
    <xf numFmtId="3" fontId="3" fillId="3" borderId="12" xfId="0" applyNumberFormat="1" applyFont="1" applyFill="1" applyBorder="1" applyAlignment="1">
      <alignment horizontal="center" vertical="center"/>
    </xf>
    <xf numFmtId="3" fontId="18" fillId="0" borderId="0" xfId="0" applyNumberFormat="1" applyFont="1" applyAlignment="1">
      <alignment horizontal="left" vertical="top" wrapText="1"/>
    </xf>
    <xf numFmtId="3" fontId="7" fillId="0" borderId="0" xfId="0" applyNumberFormat="1" applyFont="1" applyAlignment="1">
      <alignment horizontal="left" vertical="top" wrapText="1"/>
    </xf>
    <xf numFmtId="3" fontId="7" fillId="5" borderId="4" xfId="0" applyNumberFormat="1" applyFont="1" applyFill="1" applyBorder="1" applyAlignment="1">
      <alignment horizontal="right" vertical="top"/>
    </xf>
    <xf numFmtId="0" fontId="0" fillId="0" borderId="4" xfId="0" applyBorder="1" applyAlignment="1">
      <alignment horizontal="right" vertical="top"/>
    </xf>
    <xf numFmtId="0" fontId="7" fillId="0" borderId="0" xfId="0" applyNumberFormat="1" applyFont="1" applyAlignment="1" applyProtection="1">
      <alignment horizontal="left" vertical="top"/>
      <protection locked="0"/>
    </xf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BX39"/>
  <sheetViews>
    <sheetView tabSelected="1" view="pageBreakPreview" zoomScaleNormal="80" zoomScaleSheetLayoutView="100" workbookViewId="0">
      <pane xSplit="1" ySplit="10" topLeftCell="B17" activePane="bottomRight" state="frozen"/>
      <selection pane="topRight" activeCell="B1" sqref="B1"/>
      <selection pane="bottomLeft" activeCell="A5" sqref="A5"/>
      <selection pane="bottomRight" activeCell="F4" sqref="F4"/>
    </sheetView>
  </sheetViews>
  <sheetFormatPr baseColWidth="10" defaultRowHeight="15" x14ac:dyDescent="0.25"/>
  <cols>
    <col min="1" max="1" width="29.140625" style="25" customWidth="1"/>
    <col min="2" max="2" width="9.42578125" style="25" customWidth="1"/>
    <col min="3" max="3" width="7.140625" style="25" customWidth="1"/>
    <col min="4" max="4" width="8.7109375" style="25" customWidth="1"/>
    <col min="5" max="5" width="9.42578125" style="25" bestFit="1" customWidth="1"/>
    <col min="6" max="6" width="8" style="25" customWidth="1"/>
    <col min="7" max="7" width="8.7109375" style="25" customWidth="1"/>
    <col min="8" max="9" width="7.7109375" style="25" customWidth="1"/>
    <col min="10" max="10" width="6.5703125" style="25" bestFit="1" customWidth="1"/>
    <col min="11" max="11" width="7.140625" style="25" bestFit="1" customWidth="1"/>
    <col min="12" max="14" width="7.140625" style="25" customWidth="1"/>
    <col min="15" max="15" width="8.42578125" style="25" customWidth="1"/>
    <col min="16" max="16" width="9.85546875" style="25" bestFit="1" customWidth="1"/>
    <col min="17" max="17" width="7.140625" style="25" bestFit="1" customWidth="1"/>
    <col min="18" max="18" width="8.42578125" style="25" bestFit="1" customWidth="1"/>
    <col min="19" max="19" width="9.140625" style="25" customWidth="1"/>
    <col min="20" max="20" width="7.140625" style="25" bestFit="1" customWidth="1"/>
    <col min="21" max="23" width="7.140625" style="25" customWidth="1"/>
    <col min="24" max="24" width="8.42578125" style="25" bestFit="1" customWidth="1"/>
    <col min="25" max="25" width="6.5703125" style="25" bestFit="1" customWidth="1"/>
    <col min="26" max="26" width="7.140625" style="25" bestFit="1" customWidth="1"/>
    <col min="27" max="27" width="8.28515625" style="25" customWidth="1"/>
    <col min="28" max="28" width="7.28515625" style="25" customWidth="1"/>
    <col min="29" max="32" width="8.28515625" style="25" customWidth="1"/>
    <col min="33" max="33" width="10.7109375" style="25" customWidth="1"/>
    <col min="34" max="34" width="8.140625" style="25" customWidth="1"/>
    <col min="35" max="35" width="7.140625" style="25" bestFit="1" customWidth="1"/>
    <col min="36" max="36" width="8.28515625" style="25" customWidth="1"/>
    <col min="37" max="44" width="7.140625" style="25" customWidth="1"/>
    <col min="45" max="45" width="8.28515625" style="25" customWidth="1"/>
    <col min="46" max="46" width="6.5703125" style="25" bestFit="1" customWidth="1"/>
    <col min="47" max="47" width="7.140625" style="25" bestFit="1" customWidth="1"/>
    <col min="48" max="56" width="7.140625" style="25" customWidth="1"/>
    <col min="57" max="57" width="8.42578125" style="25" customWidth="1"/>
    <col min="58" max="58" width="8" style="25" customWidth="1"/>
    <col min="59" max="59" width="7.7109375" style="25" customWidth="1"/>
    <col min="60" max="62" width="7.140625" style="25" customWidth="1"/>
    <col min="63" max="63" width="9" style="25" customWidth="1"/>
    <col min="64" max="64" width="6.5703125" style="25" bestFit="1" customWidth="1"/>
    <col min="65" max="65" width="7.140625" style="25" bestFit="1" customWidth="1"/>
    <col min="66" max="66" width="6.5703125" style="25" hidden="1" customWidth="1"/>
    <col min="67" max="67" width="7.140625" style="25" hidden="1" customWidth="1"/>
    <col min="68" max="68" width="8.28515625" style="30" customWidth="1"/>
    <col min="69" max="69" width="7.28515625" style="30" bestFit="1" customWidth="1"/>
    <col min="70" max="70" width="8" style="30" bestFit="1" customWidth="1"/>
    <col min="71" max="71" width="8.7109375" style="30" customWidth="1"/>
    <col min="72" max="72" width="8.140625" style="30" bestFit="1" customWidth="1"/>
    <col min="73" max="73" width="8" style="30" bestFit="1" customWidth="1"/>
    <col min="74" max="74" width="7.85546875" style="30" customWidth="1"/>
    <col min="75" max="75" width="7.28515625" style="30" bestFit="1" customWidth="1"/>
    <col min="76" max="76" width="8" style="30" bestFit="1" customWidth="1"/>
    <col min="77" max="16384" width="11.42578125" style="61"/>
  </cols>
  <sheetData>
    <row r="1" spans="1:76" x14ac:dyDescent="0.25">
      <c r="A1" s="62"/>
    </row>
    <row r="2" spans="1:76" ht="21" x14ac:dyDescent="0.35">
      <c r="A2" s="28" t="s">
        <v>53</v>
      </c>
      <c r="B2" s="29"/>
      <c r="C2" s="29"/>
      <c r="D2" s="29"/>
    </row>
    <row r="3" spans="1:76" ht="21" x14ac:dyDescent="0.35">
      <c r="A3" s="31" t="s">
        <v>38</v>
      </c>
      <c r="B3" s="32"/>
      <c r="C3" s="32"/>
      <c r="D3" s="32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spans="1:76" ht="17.25" x14ac:dyDescent="0.3">
      <c r="A4" s="32"/>
      <c r="B4" s="32"/>
      <c r="C4" s="32"/>
      <c r="D4" s="32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</row>
    <row r="5" spans="1:76" ht="17.25" x14ac:dyDescent="0.3">
      <c r="A5" s="33" t="s">
        <v>32</v>
      </c>
      <c r="B5" s="32"/>
      <c r="C5" s="32"/>
      <c r="D5" s="32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spans="1:76" ht="17.25" x14ac:dyDescent="0.3">
      <c r="A6" s="34" t="s">
        <v>44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spans="1:76" ht="15.75" thickBot="1" x14ac:dyDescent="0.3">
      <c r="A7" s="35"/>
      <c r="BH7" s="36"/>
      <c r="BI7" s="36"/>
      <c r="BJ7" s="36"/>
      <c r="BK7" s="36"/>
      <c r="BL7" s="36"/>
      <c r="BM7" s="36"/>
      <c r="BN7" s="36"/>
      <c r="BO7" s="36"/>
    </row>
    <row r="8" spans="1:76" ht="35.25" customHeight="1" x14ac:dyDescent="0.25">
      <c r="A8" s="60"/>
      <c r="B8" s="120" t="s">
        <v>10</v>
      </c>
      <c r="C8" s="120"/>
      <c r="D8" s="120"/>
      <c r="E8" s="120"/>
      <c r="F8" s="120"/>
      <c r="G8" s="120"/>
      <c r="H8" s="120"/>
      <c r="I8" s="120"/>
      <c r="J8" s="120"/>
      <c r="K8" s="120"/>
      <c r="L8" s="125" t="s">
        <v>50</v>
      </c>
      <c r="M8" s="120"/>
      <c r="N8" s="120"/>
      <c r="O8" s="120"/>
      <c r="P8" s="120"/>
      <c r="Q8" s="120"/>
      <c r="R8" s="120"/>
      <c r="S8" s="120"/>
      <c r="T8" s="120"/>
      <c r="U8" s="126" t="s">
        <v>51</v>
      </c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8"/>
      <c r="AM8" s="120" t="s">
        <v>19</v>
      </c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31" t="s">
        <v>24</v>
      </c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3"/>
    </row>
    <row r="9" spans="1:76" ht="60.75" customHeight="1" x14ac:dyDescent="0.25">
      <c r="A9" s="37"/>
      <c r="B9" s="124" t="s">
        <v>11</v>
      </c>
      <c r="C9" s="122"/>
      <c r="D9" s="122"/>
      <c r="E9" s="123"/>
      <c r="F9" s="121" t="s">
        <v>46</v>
      </c>
      <c r="G9" s="122"/>
      <c r="H9" s="123"/>
      <c r="I9" s="121" t="s">
        <v>49</v>
      </c>
      <c r="J9" s="122"/>
      <c r="K9" s="123"/>
      <c r="L9" s="124" t="s">
        <v>11</v>
      </c>
      <c r="M9" s="122"/>
      <c r="N9" s="123"/>
      <c r="O9" s="124" t="s">
        <v>12</v>
      </c>
      <c r="P9" s="122"/>
      <c r="Q9" s="123"/>
      <c r="R9" s="124" t="s">
        <v>13</v>
      </c>
      <c r="S9" s="122"/>
      <c r="T9" s="123"/>
      <c r="U9" s="124" t="s">
        <v>11</v>
      </c>
      <c r="V9" s="122"/>
      <c r="W9" s="123"/>
      <c r="X9" s="124" t="s">
        <v>14</v>
      </c>
      <c r="Y9" s="122"/>
      <c r="Z9" s="123"/>
      <c r="AA9" s="124" t="s">
        <v>15</v>
      </c>
      <c r="AB9" s="122"/>
      <c r="AC9" s="123"/>
      <c r="AD9" s="124" t="s">
        <v>16</v>
      </c>
      <c r="AE9" s="122"/>
      <c r="AF9" s="123"/>
      <c r="AG9" s="124" t="s">
        <v>17</v>
      </c>
      <c r="AH9" s="122"/>
      <c r="AI9" s="123"/>
      <c r="AJ9" s="124" t="s">
        <v>18</v>
      </c>
      <c r="AK9" s="122"/>
      <c r="AL9" s="123"/>
      <c r="AM9" s="121" t="s">
        <v>11</v>
      </c>
      <c r="AN9" s="122"/>
      <c r="AO9" s="123"/>
      <c r="AP9" s="124" t="s">
        <v>20</v>
      </c>
      <c r="AQ9" s="122"/>
      <c r="AR9" s="123"/>
      <c r="AS9" s="124" t="s">
        <v>21</v>
      </c>
      <c r="AT9" s="122"/>
      <c r="AU9" s="123"/>
      <c r="AV9" s="124" t="s">
        <v>22</v>
      </c>
      <c r="AW9" s="122"/>
      <c r="AX9" s="123"/>
      <c r="AY9" s="124" t="s">
        <v>23</v>
      </c>
      <c r="AZ9" s="122"/>
      <c r="BA9" s="123"/>
      <c r="BB9" s="121" t="s">
        <v>33</v>
      </c>
      <c r="BC9" s="129"/>
      <c r="BD9" s="130"/>
      <c r="BE9" s="121" t="s">
        <v>18</v>
      </c>
      <c r="BF9" s="129"/>
      <c r="BG9" s="130"/>
      <c r="BH9" s="124" t="s">
        <v>11</v>
      </c>
      <c r="BI9" s="122"/>
      <c r="BJ9" s="123"/>
      <c r="BK9" s="124" t="s">
        <v>25</v>
      </c>
      <c r="BL9" s="122"/>
      <c r="BM9" s="123"/>
      <c r="BN9" s="134" t="s">
        <v>6</v>
      </c>
      <c r="BO9" s="135"/>
      <c r="BP9" s="124" t="s">
        <v>26</v>
      </c>
      <c r="BQ9" s="122"/>
      <c r="BR9" s="123"/>
      <c r="BS9" s="124" t="s">
        <v>27</v>
      </c>
      <c r="BT9" s="122"/>
      <c r="BU9" s="123"/>
      <c r="BV9" s="121" t="s">
        <v>34</v>
      </c>
      <c r="BW9" s="122"/>
      <c r="BX9" s="123"/>
    </row>
    <row r="10" spans="1:76" ht="30" x14ac:dyDescent="0.25">
      <c r="A10" s="38"/>
      <c r="B10" s="39" t="s">
        <v>7</v>
      </c>
      <c r="C10" s="40" t="s">
        <v>1</v>
      </c>
      <c r="D10" s="41" t="s">
        <v>2</v>
      </c>
      <c r="E10" s="42" t="s">
        <v>9</v>
      </c>
      <c r="F10" s="39" t="s">
        <v>7</v>
      </c>
      <c r="G10" s="40" t="s">
        <v>1</v>
      </c>
      <c r="H10" s="41" t="s">
        <v>2</v>
      </c>
      <c r="I10" s="39" t="s">
        <v>7</v>
      </c>
      <c r="J10" s="40" t="s">
        <v>1</v>
      </c>
      <c r="K10" s="41" t="s">
        <v>2</v>
      </c>
      <c r="L10" s="39" t="s">
        <v>7</v>
      </c>
      <c r="M10" s="40" t="s">
        <v>1</v>
      </c>
      <c r="N10" s="41" t="s">
        <v>2</v>
      </c>
      <c r="O10" s="39" t="s">
        <v>7</v>
      </c>
      <c r="P10" s="40" t="s">
        <v>1</v>
      </c>
      <c r="Q10" s="41" t="s">
        <v>2</v>
      </c>
      <c r="R10" s="39" t="s">
        <v>7</v>
      </c>
      <c r="S10" s="40" t="s">
        <v>1</v>
      </c>
      <c r="T10" s="40" t="s">
        <v>2</v>
      </c>
      <c r="U10" s="39" t="s">
        <v>7</v>
      </c>
      <c r="V10" s="40" t="s">
        <v>1</v>
      </c>
      <c r="W10" s="41" t="s">
        <v>2</v>
      </c>
      <c r="X10" s="43" t="s">
        <v>7</v>
      </c>
      <c r="Y10" s="40" t="s">
        <v>1</v>
      </c>
      <c r="Z10" s="40" t="s">
        <v>2</v>
      </c>
      <c r="AA10" s="39" t="s">
        <v>7</v>
      </c>
      <c r="AB10" s="44" t="s">
        <v>1</v>
      </c>
      <c r="AC10" s="40" t="s">
        <v>2</v>
      </c>
      <c r="AD10" s="39" t="s">
        <v>7</v>
      </c>
      <c r="AE10" s="40" t="s">
        <v>1</v>
      </c>
      <c r="AF10" s="40" t="s">
        <v>2</v>
      </c>
      <c r="AG10" s="39" t="s">
        <v>7</v>
      </c>
      <c r="AH10" s="40" t="s">
        <v>1</v>
      </c>
      <c r="AI10" s="40" t="s">
        <v>2</v>
      </c>
      <c r="AJ10" s="43" t="s">
        <v>7</v>
      </c>
      <c r="AK10" s="45" t="s">
        <v>1</v>
      </c>
      <c r="AL10" s="45" t="s">
        <v>2</v>
      </c>
      <c r="AM10" s="43" t="s">
        <v>7</v>
      </c>
      <c r="AN10" s="40" t="s">
        <v>1</v>
      </c>
      <c r="AO10" s="40" t="s">
        <v>2</v>
      </c>
      <c r="AP10" s="39" t="s">
        <v>7</v>
      </c>
      <c r="AQ10" s="44" t="s">
        <v>1</v>
      </c>
      <c r="AR10" s="41" t="s">
        <v>2</v>
      </c>
      <c r="AS10" s="43" t="s">
        <v>7</v>
      </c>
      <c r="AT10" s="40" t="s">
        <v>1</v>
      </c>
      <c r="AU10" s="40" t="s">
        <v>2</v>
      </c>
      <c r="AV10" s="39" t="s">
        <v>7</v>
      </c>
      <c r="AW10" s="44" t="s">
        <v>1</v>
      </c>
      <c r="AX10" s="41" t="s">
        <v>2</v>
      </c>
      <c r="AY10" s="39" t="s">
        <v>7</v>
      </c>
      <c r="AZ10" s="44" t="s">
        <v>1</v>
      </c>
      <c r="BA10" s="41" t="s">
        <v>2</v>
      </c>
      <c r="BB10" s="39" t="s">
        <v>7</v>
      </c>
      <c r="BC10" s="44" t="s">
        <v>1</v>
      </c>
      <c r="BD10" s="41" t="s">
        <v>2</v>
      </c>
      <c r="BE10" s="39" t="s">
        <v>7</v>
      </c>
      <c r="BF10" s="44" t="s">
        <v>1</v>
      </c>
      <c r="BG10" s="41" t="s">
        <v>2</v>
      </c>
      <c r="BH10" s="39" t="s">
        <v>7</v>
      </c>
      <c r="BI10" s="40" t="s">
        <v>1</v>
      </c>
      <c r="BJ10" s="41" t="s">
        <v>2</v>
      </c>
      <c r="BK10" s="39" t="s">
        <v>7</v>
      </c>
      <c r="BL10" s="44" t="s">
        <v>1</v>
      </c>
      <c r="BM10" s="41" t="s">
        <v>2</v>
      </c>
      <c r="BN10" s="46" t="s">
        <v>1</v>
      </c>
      <c r="BO10" s="47" t="s">
        <v>2</v>
      </c>
      <c r="BP10" s="39" t="s">
        <v>7</v>
      </c>
      <c r="BQ10" s="44" t="s">
        <v>1</v>
      </c>
      <c r="BR10" s="41" t="s">
        <v>2</v>
      </c>
      <c r="BS10" s="39" t="s">
        <v>7</v>
      </c>
      <c r="BT10" s="44" t="s">
        <v>1</v>
      </c>
      <c r="BU10" s="41" t="s">
        <v>2</v>
      </c>
      <c r="BV10" s="39" t="s">
        <v>7</v>
      </c>
      <c r="BW10" s="44" t="s">
        <v>1</v>
      </c>
      <c r="BX10" s="40" t="s">
        <v>2</v>
      </c>
    </row>
    <row r="11" spans="1:76" x14ac:dyDescent="0.25">
      <c r="A11" s="22" t="s">
        <v>28</v>
      </c>
      <c r="B11" s="93">
        <v>8634</v>
      </c>
      <c r="C11" s="91">
        <v>5529</v>
      </c>
      <c r="D11" s="92">
        <v>3105</v>
      </c>
      <c r="E11" s="78">
        <f>C11/B11</f>
        <v>0.64037526059763727</v>
      </c>
      <c r="F11" s="93">
        <v>6396</v>
      </c>
      <c r="G11" s="91">
        <v>4049</v>
      </c>
      <c r="H11" s="92">
        <v>2347</v>
      </c>
      <c r="I11" s="93">
        <v>2238</v>
      </c>
      <c r="J11" s="91">
        <v>1480</v>
      </c>
      <c r="K11" s="92">
        <v>758</v>
      </c>
      <c r="L11" s="94">
        <v>8634</v>
      </c>
      <c r="M11" s="91">
        <v>5529</v>
      </c>
      <c r="N11" s="92">
        <v>3105</v>
      </c>
      <c r="O11" s="94">
        <v>2322</v>
      </c>
      <c r="P11" s="91">
        <v>1531</v>
      </c>
      <c r="Q11" s="92">
        <v>791</v>
      </c>
      <c r="R11" s="93">
        <v>6312</v>
      </c>
      <c r="S11" s="95">
        <v>3998</v>
      </c>
      <c r="T11" s="95">
        <v>2314</v>
      </c>
      <c r="U11" s="94">
        <v>8634</v>
      </c>
      <c r="V11" s="91">
        <v>5529</v>
      </c>
      <c r="W11" s="92">
        <v>3105</v>
      </c>
      <c r="X11" s="93">
        <v>89</v>
      </c>
      <c r="Y11" s="95">
        <v>51</v>
      </c>
      <c r="Z11" s="95">
        <v>38</v>
      </c>
      <c r="AA11" s="93">
        <v>821</v>
      </c>
      <c r="AB11" s="96">
        <v>508</v>
      </c>
      <c r="AC11" s="95">
        <v>313</v>
      </c>
      <c r="AD11" s="93">
        <v>2919</v>
      </c>
      <c r="AE11" s="95">
        <v>1835</v>
      </c>
      <c r="AF11" s="95">
        <v>1084</v>
      </c>
      <c r="AG11" s="93">
        <v>4154</v>
      </c>
      <c r="AH11" s="95">
        <v>2694</v>
      </c>
      <c r="AI11" s="95">
        <v>1460</v>
      </c>
      <c r="AJ11" s="93">
        <v>651</v>
      </c>
      <c r="AK11" s="79">
        <v>441</v>
      </c>
      <c r="AL11" s="79">
        <v>210</v>
      </c>
      <c r="AM11" s="93">
        <v>8634</v>
      </c>
      <c r="AN11" s="95">
        <v>5529</v>
      </c>
      <c r="AO11" s="95">
        <v>3105</v>
      </c>
      <c r="AP11" s="93">
        <v>105</v>
      </c>
      <c r="AQ11" s="96">
        <v>61</v>
      </c>
      <c r="AR11" s="97">
        <v>44</v>
      </c>
      <c r="AS11" s="93">
        <v>120</v>
      </c>
      <c r="AT11" s="95">
        <v>83</v>
      </c>
      <c r="AU11" s="95">
        <v>37</v>
      </c>
      <c r="AV11" s="93">
        <v>65</v>
      </c>
      <c r="AW11" s="96">
        <v>43</v>
      </c>
      <c r="AX11" s="97">
        <v>22</v>
      </c>
      <c r="AY11" s="93">
        <v>62</v>
      </c>
      <c r="AZ11" s="96">
        <v>52</v>
      </c>
      <c r="BA11" s="97">
        <v>10</v>
      </c>
      <c r="BB11" s="93">
        <v>4258</v>
      </c>
      <c r="BC11" s="96">
        <v>2770</v>
      </c>
      <c r="BD11" s="97">
        <v>1488</v>
      </c>
      <c r="BE11" s="93">
        <v>4024</v>
      </c>
      <c r="BF11" s="96">
        <v>2520</v>
      </c>
      <c r="BG11" s="97">
        <v>1504</v>
      </c>
      <c r="BH11" s="94">
        <v>8634</v>
      </c>
      <c r="BI11" s="91">
        <v>5529</v>
      </c>
      <c r="BJ11" s="92">
        <v>3105</v>
      </c>
      <c r="BK11" s="93">
        <v>1307</v>
      </c>
      <c r="BL11" s="96">
        <v>847</v>
      </c>
      <c r="BM11" s="97">
        <v>460</v>
      </c>
      <c r="BN11" s="95"/>
      <c r="BO11" s="97"/>
      <c r="BP11" s="93">
        <v>6429</v>
      </c>
      <c r="BQ11" s="96">
        <v>4248</v>
      </c>
      <c r="BR11" s="97">
        <v>2181</v>
      </c>
      <c r="BS11" s="93">
        <v>709</v>
      </c>
      <c r="BT11" s="96">
        <v>430</v>
      </c>
      <c r="BU11" s="97">
        <v>279</v>
      </c>
      <c r="BV11" s="93">
        <v>189</v>
      </c>
      <c r="BW11" s="96">
        <v>4</v>
      </c>
      <c r="BX11" s="95">
        <v>185</v>
      </c>
    </row>
    <row r="12" spans="1:76" x14ac:dyDescent="0.25">
      <c r="A12" s="63" t="s">
        <v>28</v>
      </c>
      <c r="B12" s="66">
        <v>20</v>
      </c>
      <c r="C12" s="64">
        <v>12</v>
      </c>
      <c r="D12" s="65">
        <v>8</v>
      </c>
      <c r="E12" s="78">
        <f t="shared" ref="E12:E23" si="0">C12/B12</f>
        <v>0.6</v>
      </c>
      <c r="F12" s="66">
        <v>20</v>
      </c>
      <c r="G12" s="64">
        <v>12</v>
      </c>
      <c r="H12" s="65">
        <v>8</v>
      </c>
      <c r="I12" s="66">
        <v>0</v>
      </c>
      <c r="J12" s="64">
        <v>0</v>
      </c>
      <c r="K12" s="65">
        <v>0</v>
      </c>
      <c r="L12" s="67">
        <v>20</v>
      </c>
      <c r="M12" s="64">
        <v>12</v>
      </c>
      <c r="N12" s="65">
        <v>8</v>
      </c>
      <c r="O12" s="67">
        <v>0</v>
      </c>
      <c r="P12" s="64">
        <v>0</v>
      </c>
      <c r="Q12" s="65">
        <v>0</v>
      </c>
      <c r="R12" s="66">
        <v>20</v>
      </c>
      <c r="S12" s="68">
        <v>12</v>
      </c>
      <c r="T12" s="68">
        <v>8</v>
      </c>
      <c r="U12" s="67">
        <v>20</v>
      </c>
      <c r="V12" s="64">
        <v>12</v>
      </c>
      <c r="W12" s="65">
        <v>8</v>
      </c>
      <c r="X12" s="66">
        <v>0</v>
      </c>
      <c r="Y12" s="68">
        <v>0</v>
      </c>
      <c r="Z12" s="68">
        <v>0</v>
      </c>
      <c r="AA12" s="66">
        <v>0</v>
      </c>
      <c r="AB12" s="69">
        <v>0</v>
      </c>
      <c r="AC12" s="68">
        <v>0</v>
      </c>
      <c r="AD12" s="66">
        <v>1</v>
      </c>
      <c r="AE12" s="68">
        <v>1</v>
      </c>
      <c r="AF12" s="68">
        <v>0</v>
      </c>
      <c r="AG12" s="66">
        <v>19</v>
      </c>
      <c r="AH12" s="68">
        <v>11</v>
      </c>
      <c r="AI12" s="68">
        <v>8</v>
      </c>
      <c r="AJ12" s="66">
        <v>0</v>
      </c>
      <c r="AK12" s="70">
        <v>0</v>
      </c>
      <c r="AL12" s="70">
        <v>0</v>
      </c>
      <c r="AM12" s="66">
        <v>20</v>
      </c>
      <c r="AN12" s="68">
        <v>12</v>
      </c>
      <c r="AO12" s="68">
        <v>8</v>
      </c>
      <c r="AP12" s="66">
        <v>0</v>
      </c>
      <c r="AQ12" s="69">
        <v>0</v>
      </c>
      <c r="AR12" s="71">
        <v>0</v>
      </c>
      <c r="AS12" s="66">
        <v>1</v>
      </c>
      <c r="AT12" s="68">
        <v>1</v>
      </c>
      <c r="AU12" s="68">
        <v>0</v>
      </c>
      <c r="AV12" s="66">
        <v>0</v>
      </c>
      <c r="AW12" s="69">
        <v>0</v>
      </c>
      <c r="AX12" s="71">
        <v>0</v>
      </c>
      <c r="AY12" s="66">
        <v>0</v>
      </c>
      <c r="AZ12" s="69">
        <v>0</v>
      </c>
      <c r="BA12" s="71">
        <v>0</v>
      </c>
      <c r="BB12" s="66">
        <v>19</v>
      </c>
      <c r="BC12" s="69">
        <v>11</v>
      </c>
      <c r="BD12" s="71">
        <v>8</v>
      </c>
      <c r="BE12" s="66">
        <v>0</v>
      </c>
      <c r="BF12" s="69">
        <v>0</v>
      </c>
      <c r="BG12" s="71">
        <v>0</v>
      </c>
      <c r="BH12" s="67">
        <v>20</v>
      </c>
      <c r="BI12" s="64">
        <v>12</v>
      </c>
      <c r="BJ12" s="65">
        <v>8</v>
      </c>
      <c r="BK12" s="66">
        <v>0</v>
      </c>
      <c r="BL12" s="69">
        <v>0</v>
      </c>
      <c r="BM12" s="71">
        <v>0</v>
      </c>
      <c r="BN12" s="68"/>
      <c r="BO12" s="68"/>
      <c r="BP12" s="66">
        <v>20</v>
      </c>
      <c r="BQ12" s="69">
        <v>12</v>
      </c>
      <c r="BR12" s="71">
        <v>8</v>
      </c>
      <c r="BS12" s="66">
        <v>0</v>
      </c>
      <c r="BT12" s="69">
        <v>0</v>
      </c>
      <c r="BU12" s="71">
        <v>0</v>
      </c>
      <c r="BV12" s="66">
        <v>0</v>
      </c>
      <c r="BW12" s="69">
        <v>0</v>
      </c>
      <c r="BX12" s="68">
        <v>0</v>
      </c>
    </row>
    <row r="13" spans="1:76" x14ac:dyDescent="0.25">
      <c r="A13" s="48" t="s">
        <v>29</v>
      </c>
      <c r="B13" s="1">
        <v>1095</v>
      </c>
      <c r="C13" s="2">
        <v>635</v>
      </c>
      <c r="D13" s="3">
        <v>460</v>
      </c>
      <c r="E13" s="78">
        <f t="shared" si="0"/>
        <v>0.57990867579908678</v>
      </c>
      <c r="F13" s="1">
        <v>683</v>
      </c>
      <c r="G13" s="2">
        <v>397</v>
      </c>
      <c r="H13" s="3">
        <v>286</v>
      </c>
      <c r="I13" s="1">
        <v>412</v>
      </c>
      <c r="J13" s="2">
        <v>238</v>
      </c>
      <c r="K13" s="3">
        <v>174</v>
      </c>
      <c r="L13" s="12">
        <v>1095</v>
      </c>
      <c r="M13" s="2">
        <v>635</v>
      </c>
      <c r="N13" s="3">
        <v>460</v>
      </c>
      <c r="O13" s="12">
        <v>189</v>
      </c>
      <c r="P13" s="2">
        <v>119</v>
      </c>
      <c r="Q13" s="3">
        <v>70</v>
      </c>
      <c r="R13" s="1">
        <v>906</v>
      </c>
      <c r="S13" s="5">
        <v>516</v>
      </c>
      <c r="T13" s="5">
        <v>390</v>
      </c>
      <c r="U13" s="27">
        <v>1095</v>
      </c>
      <c r="V13" s="2">
        <v>635</v>
      </c>
      <c r="W13" s="3">
        <v>460</v>
      </c>
      <c r="X13" s="1">
        <v>9</v>
      </c>
      <c r="Y13" s="13">
        <v>6</v>
      </c>
      <c r="Z13" s="13">
        <v>3</v>
      </c>
      <c r="AA13" s="14">
        <v>94</v>
      </c>
      <c r="AB13" s="6">
        <v>50</v>
      </c>
      <c r="AC13" s="5">
        <v>44</v>
      </c>
      <c r="AD13" s="1">
        <v>306</v>
      </c>
      <c r="AE13" s="5">
        <v>166</v>
      </c>
      <c r="AF13" s="5">
        <v>140</v>
      </c>
      <c r="AG13" s="1">
        <v>583</v>
      </c>
      <c r="AH13" s="5">
        <v>355</v>
      </c>
      <c r="AI13" s="5">
        <v>228</v>
      </c>
      <c r="AJ13" s="1">
        <v>103</v>
      </c>
      <c r="AK13" s="5">
        <v>58</v>
      </c>
      <c r="AL13" s="5">
        <v>45</v>
      </c>
      <c r="AM13" s="1">
        <v>1095</v>
      </c>
      <c r="AN13" s="5">
        <v>635</v>
      </c>
      <c r="AO13" s="5">
        <v>460</v>
      </c>
      <c r="AP13" s="1">
        <v>68</v>
      </c>
      <c r="AQ13" s="6">
        <v>29</v>
      </c>
      <c r="AR13" s="7">
        <v>39</v>
      </c>
      <c r="AS13" s="1">
        <v>27</v>
      </c>
      <c r="AT13" s="5">
        <v>16</v>
      </c>
      <c r="AU13" s="5">
        <v>11</v>
      </c>
      <c r="AV13" s="1">
        <v>23</v>
      </c>
      <c r="AW13" s="6">
        <v>19</v>
      </c>
      <c r="AX13" s="7">
        <v>4</v>
      </c>
      <c r="AY13" s="1">
        <v>14</v>
      </c>
      <c r="AZ13" s="6">
        <v>13</v>
      </c>
      <c r="BA13" s="7">
        <v>1</v>
      </c>
      <c r="BB13" s="1">
        <v>722</v>
      </c>
      <c r="BC13" s="6">
        <v>412</v>
      </c>
      <c r="BD13" s="7">
        <v>310</v>
      </c>
      <c r="BE13" s="1">
        <v>241</v>
      </c>
      <c r="BF13" s="6">
        <v>146</v>
      </c>
      <c r="BG13" s="7">
        <v>95</v>
      </c>
      <c r="BH13" s="12">
        <v>1095</v>
      </c>
      <c r="BI13" s="2">
        <v>635</v>
      </c>
      <c r="BJ13" s="3">
        <v>460</v>
      </c>
      <c r="BK13" s="14">
        <v>147</v>
      </c>
      <c r="BL13" s="15">
        <v>94</v>
      </c>
      <c r="BM13" s="16">
        <v>53</v>
      </c>
      <c r="BN13" s="13"/>
      <c r="BO13" s="13"/>
      <c r="BP13" s="14">
        <v>816</v>
      </c>
      <c r="BQ13" s="15">
        <v>472</v>
      </c>
      <c r="BR13" s="16">
        <v>344</v>
      </c>
      <c r="BS13" s="14">
        <v>132</v>
      </c>
      <c r="BT13" s="15">
        <v>69</v>
      </c>
      <c r="BU13" s="16">
        <v>63</v>
      </c>
      <c r="BV13" s="14">
        <v>0</v>
      </c>
      <c r="BW13" s="15">
        <v>0</v>
      </c>
      <c r="BX13" s="13">
        <v>0</v>
      </c>
    </row>
    <row r="14" spans="1:76" s="74" customFormat="1" x14ac:dyDescent="0.25">
      <c r="A14" s="23" t="s">
        <v>30</v>
      </c>
      <c r="B14" s="81">
        <v>3090</v>
      </c>
      <c r="C14" s="76">
        <v>2117</v>
      </c>
      <c r="D14" s="80">
        <v>973</v>
      </c>
      <c r="E14" s="78">
        <f t="shared" si="0"/>
        <v>0.68511326860841426</v>
      </c>
      <c r="F14" s="81">
        <v>2573</v>
      </c>
      <c r="G14" s="76">
        <v>1800</v>
      </c>
      <c r="H14" s="80">
        <v>773</v>
      </c>
      <c r="I14" s="81">
        <v>517</v>
      </c>
      <c r="J14" s="76">
        <v>317</v>
      </c>
      <c r="K14" s="80">
        <v>200</v>
      </c>
      <c r="L14" s="90">
        <v>3090</v>
      </c>
      <c r="M14" s="76">
        <v>2117</v>
      </c>
      <c r="N14" s="80">
        <v>973</v>
      </c>
      <c r="O14" s="90">
        <v>956</v>
      </c>
      <c r="P14" s="76">
        <v>644</v>
      </c>
      <c r="Q14" s="80">
        <v>312</v>
      </c>
      <c r="R14" s="81">
        <v>2134</v>
      </c>
      <c r="S14" s="83">
        <v>1473</v>
      </c>
      <c r="T14" s="83">
        <v>661</v>
      </c>
      <c r="U14" s="90">
        <v>3090</v>
      </c>
      <c r="V14" s="76">
        <v>2117</v>
      </c>
      <c r="W14" s="80">
        <v>973</v>
      </c>
      <c r="X14" s="81">
        <v>27</v>
      </c>
      <c r="Y14" s="83">
        <v>18</v>
      </c>
      <c r="Z14" s="83">
        <v>9</v>
      </c>
      <c r="AA14" s="81">
        <v>335</v>
      </c>
      <c r="AB14" s="84">
        <v>210</v>
      </c>
      <c r="AC14" s="83">
        <v>125</v>
      </c>
      <c r="AD14" s="81">
        <v>936</v>
      </c>
      <c r="AE14" s="83">
        <v>626</v>
      </c>
      <c r="AF14" s="83">
        <v>310</v>
      </c>
      <c r="AG14" s="81">
        <v>1400</v>
      </c>
      <c r="AH14" s="83">
        <v>999</v>
      </c>
      <c r="AI14" s="83">
        <v>401</v>
      </c>
      <c r="AJ14" s="81">
        <v>392</v>
      </c>
      <c r="AK14" s="83">
        <v>264</v>
      </c>
      <c r="AL14" s="83">
        <v>128</v>
      </c>
      <c r="AM14" s="81">
        <v>3090</v>
      </c>
      <c r="AN14" s="83">
        <v>2117</v>
      </c>
      <c r="AO14" s="83">
        <v>973</v>
      </c>
      <c r="AP14" s="81">
        <v>61</v>
      </c>
      <c r="AQ14" s="84">
        <v>37</v>
      </c>
      <c r="AR14" s="85">
        <v>24</v>
      </c>
      <c r="AS14" s="81">
        <v>90</v>
      </c>
      <c r="AT14" s="83">
        <v>59</v>
      </c>
      <c r="AU14" s="83">
        <v>31</v>
      </c>
      <c r="AV14" s="81">
        <v>26</v>
      </c>
      <c r="AW14" s="84">
        <v>17</v>
      </c>
      <c r="AX14" s="85">
        <v>9</v>
      </c>
      <c r="AY14" s="81">
        <v>24</v>
      </c>
      <c r="AZ14" s="84">
        <v>19</v>
      </c>
      <c r="BA14" s="85">
        <v>5</v>
      </c>
      <c r="BB14" s="81">
        <v>1994</v>
      </c>
      <c r="BC14" s="84">
        <v>1374</v>
      </c>
      <c r="BD14" s="85">
        <v>620</v>
      </c>
      <c r="BE14" s="81">
        <v>895</v>
      </c>
      <c r="BF14" s="84">
        <v>611</v>
      </c>
      <c r="BG14" s="85">
        <v>284</v>
      </c>
      <c r="BH14" s="90">
        <v>3090</v>
      </c>
      <c r="BI14" s="76">
        <v>2117</v>
      </c>
      <c r="BJ14" s="80">
        <v>973</v>
      </c>
      <c r="BK14" s="81">
        <v>536</v>
      </c>
      <c r="BL14" s="84">
        <v>356</v>
      </c>
      <c r="BM14" s="85">
        <v>180</v>
      </c>
      <c r="BN14" s="84"/>
      <c r="BO14" s="83"/>
      <c r="BP14" s="81">
        <v>2392</v>
      </c>
      <c r="BQ14" s="84">
        <v>1664</v>
      </c>
      <c r="BR14" s="85">
        <v>728</v>
      </c>
      <c r="BS14" s="81">
        <v>109</v>
      </c>
      <c r="BT14" s="84">
        <v>63</v>
      </c>
      <c r="BU14" s="85">
        <v>46</v>
      </c>
      <c r="BV14" s="81">
        <v>53</v>
      </c>
      <c r="BW14" s="84">
        <v>34</v>
      </c>
      <c r="BX14" s="83">
        <v>19</v>
      </c>
    </row>
    <row r="15" spans="1:76" s="74" customFormat="1" x14ac:dyDescent="0.25">
      <c r="A15" s="11" t="s">
        <v>5</v>
      </c>
      <c r="B15" s="1">
        <v>2012</v>
      </c>
      <c r="C15" s="2">
        <v>1376</v>
      </c>
      <c r="D15" s="3">
        <v>636</v>
      </c>
      <c r="E15" s="78">
        <f t="shared" si="0"/>
        <v>0.68389662027832998</v>
      </c>
      <c r="F15" s="1">
        <v>1502</v>
      </c>
      <c r="G15" s="2">
        <v>1045</v>
      </c>
      <c r="H15" s="3">
        <v>457</v>
      </c>
      <c r="I15" s="1">
        <v>510</v>
      </c>
      <c r="J15" s="2">
        <v>331</v>
      </c>
      <c r="K15" s="3">
        <v>179</v>
      </c>
      <c r="L15" s="1">
        <v>2012</v>
      </c>
      <c r="M15" s="2">
        <v>1376</v>
      </c>
      <c r="N15" s="3">
        <v>636</v>
      </c>
      <c r="O15" s="4">
        <v>235</v>
      </c>
      <c r="P15" s="2">
        <v>171</v>
      </c>
      <c r="Q15" s="3">
        <v>64</v>
      </c>
      <c r="R15" s="26">
        <v>1777</v>
      </c>
      <c r="S15" s="5">
        <v>1205</v>
      </c>
      <c r="T15" s="5">
        <v>572</v>
      </c>
      <c r="U15" s="1">
        <v>2012</v>
      </c>
      <c r="V15" s="2">
        <v>1376</v>
      </c>
      <c r="W15" s="3">
        <v>636</v>
      </c>
      <c r="X15" s="1">
        <v>1</v>
      </c>
      <c r="Y15" s="5">
        <v>1</v>
      </c>
      <c r="Z15" s="5">
        <v>0</v>
      </c>
      <c r="AA15" s="1">
        <v>23</v>
      </c>
      <c r="AB15" s="6">
        <v>13</v>
      </c>
      <c r="AC15" s="5">
        <v>10</v>
      </c>
      <c r="AD15" s="1">
        <v>186</v>
      </c>
      <c r="AE15" s="5">
        <v>122</v>
      </c>
      <c r="AF15" s="5">
        <v>64</v>
      </c>
      <c r="AG15" s="1">
        <v>1785</v>
      </c>
      <c r="AH15" s="5">
        <v>1228</v>
      </c>
      <c r="AI15" s="5">
        <v>557</v>
      </c>
      <c r="AJ15" s="1">
        <v>17</v>
      </c>
      <c r="AK15" s="5">
        <v>12</v>
      </c>
      <c r="AL15" s="5">
        <v>5</v>
      </c>
      <c r="AM15" s="1">
        <v>2012</v>
      </c>
      <c r="AN15" s="2">
        <v>1376</v>
      </c>
      <c r="AO15" s="3">
        <v>636</v>
      </c>
      <c r="AP15" s="1">
        <v>0</v>
      </c>
      <c r="AQ15" s="6">
        <v>0</v>
      </c>
      <c r="AR15" s="7">
        <v>0</v>
      </c>
      <c r="AS15" s="1">
        <v>49</v>
      </c>
      <c r="AT15" s="5">
        <v>33</v>
      </c>
      <c r="AU15" s="5">
        <v>16</v>
      </c>
      <c r="AV15" s="1">
        <v>1</v>
      </c>
      <c r="AW15" s="6">
        <v>1</v>
      </c>
      <c r="AX15" s="7">
        <v>0</v>
      </c>
      <c r="AY15" s="1">
        <v>5</v>
      </c>
      <c r="AZ15" s="6">
        <v>4</v>
      </c>
      <c r="BA15" s="7">
        <v>1</v>
      </c>
      <c r="BB15" s="1">
        <v>1493</v>
      </c>
      <c r="BC15" s="6">
        <v>1045</v>
      </c>
      <c r="BD15" s="7">
        <v>448</v>
      </c>
      <c r="BE15" s="1">
        <v>464</v>
      </c>
      <c r="BF15" s="6">
        <v>293</v>
      </c>
      <c r="BG15" s="7">
        <v>171</v>
      </c>
      <c r="BH15" s="1">
        <v>2012</v>
      </c>
      <c r="BI15" s="2">
        <v>1376</v>
      </c>
      <c r="BJ15" s="3">
        <v>636</v>
      </c>
      <c r="BK15" s="1">
        <v>76</v>
      </c>
      <c r="BL15" s="6">
        <v>56</v>
      </c>
      <c r="BM15" s="7">
        <v>20</v>
      </c>
      <c r="BN15" s="8"/>
      <c r="BO15" s="9"/>
      <c r="BP15" s="1">
        <v>1911</v>
      </c>
      <c r="BQ15" s="6">
        <v>1305</v>
      </c>
      <c r="BR15" s="7">
        <v>606</v>
      </c>
      <c r="BS15" s="1">
        <v>25</v>
      </c>
      <c r="BT15" s="6">
        <v>15</v>
      </c>
      <c r="BU15" s="7">
        <v>10</v>
      </c>
      <c r="BV15" s="1">
        <v>0</v>
      </c>
      <c r="BW15" s="6">
        <v>0</v>
      </c>
      <c r="BX15" s="5">
        <v>0</v>
      </c>
    </row>
    <row r="16" spans="1:76" s="75" customFormat="1" ht="15" customHeight="1" x14ac:dyDescent="0.25">
      <c r="A16" s="22" t="s">
        <v>43</v>
      </c>
      <c r="B16" s="81">
        <v>6926</v>
      </c>
      <c r="C16" s="76">
        <v>4580</v>
      </c>
      <c r="D16" s="80">
        <v>2346</v>
      </c>
      <c r="E16" s="78">
        <f>C16/B16</f>
        <v>0.66127634998556162</v>
      </c>
      <c r="F16" s="81">
        <v>5657</v>
      </c>
      <c r="G16" s="76">
        <v>3726</v>
      </c>
      <c r="H16" s="80">
        <v>1931</v>
      </c>
      <c r="I16" s="81">
        <v>1269</v>
      </c>
      <c r="J16" s="76">
        <v>854</v>
      </c>
      <c r="K16" s="80">
        <v>415</v>
      </c>
      <c r="L16" s="82">
        <v>6926</v>
      </c>
      <c r="M16" s="76">
        <v>4580</v>
      </c>
      <c r="N16" s="80">
        <v>2346</v>
      </c>
      <c r="O16" s="82">
        <v>1783</v>
      </c>
      <c r="P16" s="76">
        <v>1205</v>
      </c>
      <c r="Q16" s="80">
        <v>578</v>
      </c>
      <c r="R16" s="81">
        <v>5143</v>
      </c>
      <c r="S16" s="76">
        <v>3375</v>
      </c>
      <c r="T16" s="76">
        <v>1768</v>
      </c>
      <c r="U16" s="82">
        <v>6926</v>
      </c>
      <c r="V16" s="76">
        <v>4580</v>
      </c>
      <c r="W16" s="80">
        <v>2346</v>
      </c>
      <c r="X16" s="81">
        <v>61</v>
      </c>
      <c r="Y16" s="76">
        <v>27</v>
      </c>
      <c r="Z16" s="76">
        <v>34</v>
      </c>
      <c r="AA16" s="81">
        <v>623</v>
      </c>
      <c r="AB16" s="87">
        <v>395</v>
      </c>
      <c r="AC16" s="76">
        <v>228</v>
      </c>
      <c r="AD16" s="81">
        <v>2238</v>
      </c>
      <c r="AE16" s="76">
        <v>1449</v>
      </c>
      <c r="AF16" s="76">
        <v>789</v>
      </c>
      <c r="AG16" s="81">
        <v>3576</v>
      </c>
      <c r="AH16" s="76">
        <v>2436</v>
      </c>
      <c r="AI16" s="76">
        <v>1140</v>
      </c>
      <c r="AJ16" s="88">
        <v>428</v>
      </c>
      <c r="AK16" s="89">
        <v>273</v>
      </c>
      <c r="AL16" s="89">
        <v>155</v>
      </c>
      <c r="AM16" s="88">
        <v>6926</v>
      </c>
      <c r="AN16" s="76">
        <v>4580</v>
      </c>
      <c r="AO16" s="76">
        <v>2346</v>
      </c>
      <c r="AP16" s="81">
        <v>77</v>
      </c>
      <c r="AQ16" s="87">
        <v>35</v>
      </c>
      <c r="AR16" s="80">
        <v>42</v>
      </c>
      <c r="AS16" s="88">
        <v>117</v>
      </c>
      <c r="AT16" s="76">
        <v>72</v>
      </c>
      <c r="AU16" s="76">
        <v>45</v>
      </c>
      <c r="AV16" s="81">
        <v>56</v>
      </c>
      <c r="AW16" s="87">
        <v>40</v>
      </c>
      <c r="AX16" s="80">
        <v>16</v>
      </c>
      <c r="AY16" s="81">
        <v>60</v>
      </c>
      <c r="AZ16" s="87">
        <v>48</v>
      </c>
      <c r="BA16" s="80">
        <v>12</v>
      </c>
      <c r="BB16" s="81">
        <v>4156</v>
      </c>
      <c r="BC16" s="87">
        <v>2774</v>
      </c>
      <c r="BD16" s="80">
        <v>1382</v>
      </c>
      <c r="BE16" s="81">
        <v>2460</v>
      </c>
      <c r="BF16" s="87">
        <v>1611</v>
      </c>
      <c r="BG16" s="80">
        <v>849</v>
      </c>
      <c r="BH16" s="82">
        <v>6926</v>
      </c>
      <c r="BI16" s="76">
        <v>4580</v>
      </c>
      <c r="BJ16" s="80">
        <v>2346</v>
      </c>
      <c r="BK16" s="81">
        <v>1031</v>
      </c>
      <c r="BL16" s="87">
        <v>641</v>
      </c>
      <c r="BM16" s="80">
        <v>390</v>
      </c>
      <c r="BN16" s="76"/>
      <c r="BO16" s="80"/>
      <c r="BP16" s="81">
        <v>5717</v>
      </c>
      <c r="BQ16" s="87">
        <v>3828</v>
      </c>
      <c r="BR16" s="80">
        <v>1889</v>
      </c>
      <c r="BS16" s="81">
        <v>163</v>
      </c>
      <c r="BT16" s="87">
        <v>102</v>
      </c>
      <c r="BU16" s="80">
        <v>61</v>
      </c>
      <c r="BV16" s="81">
        <v>15</v>
      </c>
      <c r="BW16" s="87">
        <v>9</v>
      </c>
      <c r="BX16" s="76">
        <v>6</v>
      </c>
    </row>
    <row r="17" spans="1:76" s="74" customFormat="1" x14ac:dyDescent="0.25">
      <c r="A17" s="24" t="s">
        <v>8</v>
      </c>
      <c r="B17" s="1">
        <v>12512</v>
      </c>
      <c r="C17" s="2">
        <v>8019</v>
      </c>
      <c r="D17" s="3">
        <v>4493</v>
      </c>
      <c r="E17" s="78">
        <f t="shared" si="0"/>
        <v>0.64090473145780047</v>
      </c>
      <c r="F17" s="1">
        <v>7890</v>
      </c>
      <c r="G17" s="2">
        <v>5108</v>
      </c>
      <c r="H17" s="3">
        <v>2782</v>
      </c>
      <c r="I17" s="1">
        <v>4622</v>
      </c>
      <c r="J17" s="2">
        <v>2911</v>
      </c>
      <c r="K17" s="3">
        <v>1711</v>
      </c>
      <c r="L17" s="4">
        <v>12512</v>
      </c>
      <c r="M17" s="2">
        <v>8019</v>
      </c>
      <c r="N17" s="3">
        <v>4493</v>
      </c>
      <c r="O17" s="4">
        <v>2897</v>
      </c>
      <c r="P17" s="2">
        <v>1961</v>
      </c>
      <c r="Q17" s="3">
        <v>936</v>
      </c>
      <c r="R17" s="1">
        <v>9615</v>
      </c>
      <c r="S17" s="5">
        <v>6058</v>
      </c>
      <c r="T17" s="5">
        <v>3557</v>
      </c>
      <c r="U17" s="4">
        <v>12512</v>
      </c>
      <c r="V17" s="2">
        <v>8019</v>
      </c>
      <c r="W17" s="3">
        <v>4493</v>
      </c>
      <c r="X17" s="1">
        <v>126</v>
      </c>
      <c r="Y17" s="5">
        <v>78</v>
      </c>
      <c r="Z17" s="5">
        <v>48</v>
      </c>
      <c r="AA17" s="1">
        <v>1170</v>
      </c>
      <c r="AB17" s="6">
        <v>740</v>
      </c>
      <c r="AC17" s="5">
        <v>430</v>
      </c>
      <c r="AD17" s="1">
        <v>3653</v>
      </c>
      <c r="AE17" s="5">
        <v>2289</v>
      </c>
      <c r="AF17" s="5">
        <v>1364</v>
      </c>
      <c r="AG17" s="1">
        <v>7147</v>
      </c>
      <c r="AH17" s="5">
        <v>4631</v>
      </c>
      <c r="AI17" s="5">
        <v>2516</v>
      </c>
      <c r="AJ17" s="1">
        <v>416</v>
      </c>
      <c r="AK17" s="5">
        <v>281</v>
      </c>
      <c r="AL17" s="5">
        <v>135</v>
      </c>
      <c r="AM17" s="1">
        <v>12512</v>
      </c>
      <c r="AN17" s="5">
        <v>8019</v>
      </c>
      <c r="AO17" s="5">
        <v>4493</v>
      </c>
      <c r="AP17" s="1">
        <v>66</v>
      </c>
      <c r="AQ17" s="6">
        <v>38</v>
      </c>
      <c r="AR17" s="7">
        <v>28</v>
      </c>
      <c r="AS17" s="1">
        <v>100</v>
      </c>
      <c r="AT17" s="5">
        <v>55</v>
      </c>
      <c r="AU17" s="5">
        <v>45</v>
      </c>
      <c r="AV17" s="1">
        <v>38</v>
      </c>
      <c r="AW17" s="6">
        <v>21</v>
      </c>
      <c r="AX17" s="7">
        <v>17</v>
      </c>
      <c r="AY17" s="1">
        <v>39</v>
      </c>
      <c r="AZ17" s="6">
        <v>29</v>
      </c>
      <c r="BA17" s="7">
        <v>10</v>
      </c>
      <c r="BB17" s="1">
        <v>7427</v>
      </c>
      <c r="BC17" s="6">
        <v>4762</v>
      </c>
      <c r="BD17" s="7">
        <v>2665</v>
      </c>
      <c r="BE17" s="1">
        <v>4842</v>
      </c>
      <c r="BF17" s="6">
        <v>3114</v>
      </c>
      <c r="BG17" s="7">
        <v>1728</v>
      </c>
      <c r="BH17" s="4">
        <v>12512</v>
      </c>
      <c r="BI17" s="2">
        <v>8019</v>
      </c>
      <c r="BJ17" s="3">
        <v>4493</v>
      </c>
      <c r="BK17" s="1">
        <v>1897</v>
      </c>
      <c r="BL17" s="6">
        <v>1286</v>
      </c>
      <c r="BM17" s="7">
        <v>611</v>
      </c>
      <c r="BN17" s="8"/>
      <c r="BO17" s="9"/>
      <c r="BP17" s="1">
        <v>10057</v>
      </c>
      <c r="BQ17" s="6">
        <v>6380</v>
      </c>
      <c r="BR17" s="7">
        <v>3677</v>
      </c>
      <c r="BS17" s="1">
        <v>557</v>
      </c>
      <c r="BT17" s="6">
        <v>352</v>
      </c>
      <c r="BU17" s="7">
        <v>205</v>
      </c>
      <c r="BV17" s="1">
        <v>1</v>
      </c>
      <c r="BW17" s="6">
        <v>1</v>
      </c>
      <c r="BX17" s="5">
        <v>0</v>
      </c>
    </row>
    <row r="18" spans="1:76" s="74" customFormat="1" x14ac:dyDescent="0.25">
      <c r="A18" s="22" t="s">
        <v>3</v>
      </c>
      <c r="B18" s="81">
        <v>2273</v>
      </c>
      <c r="C18" s="76">
        <v>831</v>
      </c>
      <c r="D18" s="80">
        <v>1442</v>
      </c>
      <c r="E18" s="78">
        <f>C18/B18</f>
        <v>0.36559612846458422</v>
      </c>
      <c r="F18" s="81">
        <v>1196</v>
      </c>
      <c r="G18" s="76">
        <v>423</v>
      </c>
      <c r="H18" s="80">
        <v>773</v>
      </c>
      <c r="I18" s="81">
        <v>1077</v>
      </c>
      <c r="J18" s="76">
        <v>408</v>
      </c>
      <c r="K18" s="80">
        <v>669</v>
      </c>
      <c r="L18" s="82">
        <v>2273</v>
      </c>
      <c r="M18" s="76">
        <v>831</v>
      </c>
      <c r="N18" s="80">
        <v>1442</v>
      </c>
      <c r="O18" s="82">
        <v>258</v>
      </c>
      <c r="P18" s="76">
        <v>94</v>
      </c>
      <c r="Q18" s="80">
        <v>164</v>
      </c>
      <c r="R18" s="81">
        <v>2015</v>
      </c>
      <c r="S18" s="83">
        <v>737</v>
      </c>
      <c r="T18" s="83">
        <v>1278</v>
      </c>
      <c r="U18" s="82">
        <v>2273</v>
      </c>
      <c r="V18" s="76">
        <v>831</v>
      </c>
      <c r="W18" s="80">
        <v>1442</v>
      </c>
      <c r="X18" s="81">
        <v>33</v>
      </c>
      <c r="Y18" s="83">
        <v>10</v>
      </c>
      <c r="Z18" s="83">
        <v>23</v>
      </c>
      <c r="AA18" s="81">
        <v>36</v>
      </c>
      <c r="AB18" s="84">
        <v>10</v>
      </c>
      <c r="AC18" s="83">
        <v>26</v>
      </c>
      <c r="AD18" s="81">
        <v>319</v>
      </c>
      <c r="AE18" s="83">
        <v>110</v>
      </c>
      <c r="AF18" s="83">
        <v>209</v>
      </c>
      <c r="AG18" s="81">
        <v>1732</v>
      </c>
      <c r="AH18" s="83">
        <v>651</v>
      </c>
      <c r="AI18" s="83">
        <v>1081</v>
      </c>
      <c r="AJ18" s="81">
        <v>153</v>
      </c>
      <c r="AK18" s="83">
        <v>50</v>
      </c>
      <c r="AL18" s="83">
        <v>103</v>
      </c>
      <c r="AM18" s="81">
        <v>2273</v>
      </c>
      <c r="AN18" s="83">
        <v>831</v>
      </c>
      <c r="AO18" s="83">
        <v>1442</v>
      </c>
      <c r="AP18" s="81">
        <v>6</v>
      </c>
      <c r="AQ18" s="84">
        <v>2</v>
      </c>
      <c r="AR18" s="85">
        <v>4</v>
      </c>
      <c r="AS18" s="81">
        <v>9</v>
      </c>
      <c r="AT18" s="83">
        <v>2</v>
      </c>
      <c r="AU18" s="83">
        <v>7</v>
      </c>
      <c r="AV18" s="81">
        <v>10</v>
      </c>
      <c r="AW18" s="84">
        <v>4</v>
      </c>
      <c r="AX18" s="85">
        <v>6</v>
      </c>
      <c r="AY18" s="81">
        <v>4</v>
      </c>
      <c r="AZ18" s="84">
        <v>1</v>
      </c>
      <c r="BA18" s="85">
        <v>3</v>
      </c>
      <c r="BB18" s="81">
        <v>1142</v>
      </c>
      <c r="BC18" s="84">
        <v>424</v>
      </c>
      <c r="BD18" s="85">
        <v>718</v>
      </c>
      <c r="BE18" s="81">
        <v>1102</v>
      </c>
      <c r="BF18" s="84">
        <v>398</v>
      </c>
      <c r="BG18" s="85">
        <v>704</v>
      </c>
      <c r="BH18" s="82">
        <v>2273</v>
      </c>
      <c r="BI18" s="76">
        <v>831</v>
      </c>
      <c r="BJ18" s="80">
        <v>1442</v>
      </c>
      <c r="BK18" s="81">
        <v>170</v>
      </c>
      <c r="BL18" s="84">
        <v>57</v>
      </c>
      <c r="BM18" s="85">
        <v>113</v>
      </c>
      <c r="BN18" s="83"/>
      <c r="BO18" s="85"/>
      <c r="BP18" s="81">
        <v>1681</v>
      </c>
      <c r="BQ18" s="84">
        <v>622</v>
      </c>
      <c r="BR18" s="85">
        <v>1059</v>
      </c>
      <c r="BS18" s="81">
        <v>422</v>
      </c>
      <c r="BT18" s="84">
        <v>152</v>
      </c>
      <c r="BU18" s="85">
        <v>270</v>
      </c>
      <c r="BV18" s="81">
        <v>0</v>
      </c>
      <c r="BW18" s="84">
        <v>0</v>
      </c>
      <c r="BX18" s="83">
        <v>0</v>
      </c>
    </row>
    <row r="19" spans="1:76" s="74" customFormat="1" x14ac:dyDescent="0.25">
      <c r="A19" s="49" t="s">
        <v>39</v>
      </c>
      <c r="B19" s="98">
        <v>7611</v>
      </c>
      <c r="C19" s="99">
        <v>5184</v>
      </c>
      <c r="D19" s="100">
        <v>2427</v>
      </c>
      <c r="E19" s="104">
        <f t="shared" si="0"/>
        <v>0.68111943240047301</v>
      </c>
      <c r="F19" s="98">
        <v>5727</v>
      </c>
      <c r="G19" s="99">
        <v>3909</v>
      </c>
      <c r="H19" s="100">
        <v>1818</v>
      </c>
      <c r="I19" s="98">
        <v>1884</v>
      </c>
      <c r="J19" s="99">
        <v>1275</v>
      </c>
      <c r="K19" s="100">
        <v>609</v>
      </c>
      <c r="L19" s="105">
        <v>7611</v>
      </c>
      <c r="M19" s="99">
        <v>5184</v>
      </c>
      <c r="N19" s="100">
        <v>2427</v>
      </c>
      <c r="O19" s="105">
        <v>2321</v>
      </c>
      <c r="P19" s="99">
        <v>1578</v>
      </c>
      <c r="Q19" s="100">
        <v>743</v>
      </c>
      <c r="R19" s="98">
        <v>5290</v>
      </c>
      <c r="S19" s="106">
        <v>3606</v>
      </c>
      <c r="T19" s="106">
        <v>1684</v>
      </c>
      <c r="U19" s="105">
        <v>7611</v>
      </c>
      <c r="V19" s="99">
        <v>5184</v>
      </c>
      <c r="W19" s="100">
        <v>2427</v>
      </c>
      <c r="X19" s="98">
        <v>33</v>
      </c>
      <c r="Y19" s="106">
        <v>19</v>
      </c>
      <c r="Z19" s="106">
        <v>14</v>
      </c>
      <c r="AA19" s="98">
        <v>505</v>
      </c>
      <c r="AB19" s="107">
        <v>295</v>
      </c>
      <c r="AC19" s="106">
        <v>210</v>
      </c>
      <c r="AD19" s="98">
        <v>2975</v>
      </c>
      <c r="AE19" s="106">
        <v>1976</v>
      </c>
      <c r="AF19" s="106">
        <v>999</v>
      </c>
      <c r="AG19" s="98">
        <v>3758</v>
      </c>
      <c r="AH19" s="106">
        <v>2666</v>
      </c>
      <c r="AI19" s="106">
        <v>1092</v>
      </c>
      <c r="AJ19" s="98">
        <v>340</v>
      </c>
      <c r="AK19" s="106">
        <v>228</v>
      </c>
      <c r="AL19" s="106">
        <v>112</v>
      </c>
      <c r="AM19" s="98">
        <v>7611</v>
      </c>
      <c r="AN19" s="106">
        <v>5184</v>
      </c>
      <c r="AO19" s="106">
        <v>2427</v>
      </c>
      <c r="AP19" s="98">
        <v>142</v>
      </c>
      <c r="AQ19" s="107">
        <v>81</v>
      </c>
      <c r="AR19" s="108">
        <v>61</v>
      </c>
      <c r="AS19" s="98">
        <v>83</v>
      </c>
      <c r="AT19" s="106">
        <v>57</v>
      </c>
      <c r="AU19" s="106">
        <v>26</v>
      </c>
      <c r="AV19" s="98">
        <v>62</v>
      </c>
      <c r="AW19" s="107">
        <v>46</v>
      </c>
      <c r="AX19" s="108">
        <v>16</v>
      </c>
      <c r="AY19" s="98">
        <v>93</v>
      </c>
      <c r="AZ19" s="107">
        <v>70</v>
      </c>
      <c r="BA19" s="108">
        <v>23</v>
      </c>
      <c r="BB19" s="98">
        <v>5419</v>
      </c>
      <c r="BC19" s="107">
        <v>3702</v>
      </c>
      <c r="BD19" s="108">
        <v>1717</v>
      </c>
      <c r="BE19" s="98">
        <v>1812</v>
      </c>
      <c r="BF19" s="107">
        <v>1228</v>
      </c>
      <c r="BG19" s="108">
        <v>584</v>
      </c>
      <c r="BH19" s="105">
        <v>7611</v>
      </c>
      <c r="BI19" s="99">
        <v>5184</v>
      </c>
      <c r="BJ19" s="100">
        <v>2427</v>
      </c>
      <c r="BK19" s="98">
        <v>1986</v>
      </c>
      <c r="BL19" s="107">
        <v>1361</v>
      </c>
      <c r="BM19" s="108">
        <v>625</v>
      </c>
      <c r="BN19" s="106"/>
      <c r="BO19" s="108"/>
      <c r="BP19" s="98">
        <v>5188</v>
      </c>
      <c r="BQ19" s="107">
        <v>3549</v>
      </c>
      <c r="BR19" s="108">
        <v>1639</v>
      </c>
      <c r="BS19" s="98">
        <v>420</v>
      </c>
      <c r="BT19" s="107">
        <v>264</v>
      </c>
      <c r="BU19" s="108">
        <v>156</v>
      </c>
      <c r="BV19" s="98">
        <v>17</v>
      </c>
      <c r="BW19" s="107">
        <v>10</v>
      </c>
      <c r="BX19" s="106">
        <v>7</v>
      </c>
    </row>
    <row r="20" spans="1:76" s="74" customFormat="1" ht="14.25" customHeight="1" x14ac:dyDescent="0.25">
      <c r="A20" s="22" t="s">
        <v>31</v>
      </c>
      <c r="B20" s="81">
        <v>6306</v>
      </c>
      <c r="C20" s="76">
        <v>4379</v>
      </c>
      <c r="D20" s="80">
        <v>1927</v>
      </c>
      <c r="E20" s="78">
        <f>C20/B20</f>
        <v>0.6944180145892801</v>
      </c>
      <c r="F20" s="81">
        <v>4898</v>
      </c>
      <c r="G20" s="76">
        <v>3366</v>
      </c>
      <c r="H20" s="80">
        <v>1532</v>
      </c>
      <c r="I20" s="81">
        <v>1408</v>
      </c>
      <c r="J20" s="76">
        <v>1013</v>
      </c>
      <c r="K20" s="80">
        <v>395</v>
      </c>
      <c r="L20" s="82">
        <v>6306</v>
      </c>
      <c r="M20" s="76">
        <v>4379</v>
      </c>
      <c r="N20" s="80">
        <v>1927</v>
      </c>
      <c r="O20" s="82">
        <v>1810</v>
      </c>
      <c r="P20" s="76">
        <v>1275</v>
      </c>
      <c r="Q20" s="80">
        <v>535</v>
      </c>
      <c r="R20" s="81">
        <v>4496</v>
      </c>
      <c r="S20" s="83">
        <v>3104</v>
      </c>
      <c r="T20" s="83">
        <v>4392</v>
      </c>
      <c r="U20" s="82">
        <v>6306</v>
      </c>
      <c r="V20" s="76">
        <v>4379</v>
      </c>
      <c r="W20" s="80">
        <v>1927</v>
      </c>
      <c r="X20" s="81">
        <v>27</v>
      </c>
      <c r="Y20" s="83">
        <v>15</v>
      </c>
      <c r="Z20" s="83">
        <v>12</v>
      </c>
      <c r="AA20" s="81">
        <v>616</v>
      </c>
      <c r="AB20" s="84">
        <v>415</v>
      </c>
      <c r="AC20" s="83">
        <v>201</v>
      </c>
      <c r="AD20" s="81">
        <v>1986</v>
      </c>
      <c r="AE20" s="83">
        <v>1330</v>
      </c>
      <c r="AF20" s="83">
        <v>656</v>
      </c>
      <c r="AG20" s="81">
        <v>3417</v>
      </c>
      <c r="AH20" s="83">
        <v>2433</v>
      </c>
      <c r="AI20" s="83">
        <v>984</v>
      </c>
      <c r="AJ20" s="81">
        <v>260</v>
      </c>
      <c r="AK20" s="83">
        <v>186</v>
      </c>
      <c r="AL20" s="83">
        <v>74</v>
      </c>
      <c r="AM20" s="81">
        <v>6306</v>
      </c>
      <c r="AN20" s="83">
        <v>4379</v>
      </c>
      <c r="AO20" s="83">
        <v>1927</v>
      </c>
      <c r="AP20" s="81">
        <v>50</v>
      </c>
      <c r="AQ20" s="84">
        <v>37</v>
      </c>
      <c r="AR20" s="85">
        <v>13</v>
      </c>
      <c r="AS20" s="81">
        <v>125</v>
      </c>
      <c r="AT20" s="83">
        <v>80</v>
      </c>
      <c r="AU20" s="83">
        <v>45</v>
      </c>
      <c r="AV20" s="81">
        <v>38</v>
      </c>
      <c r="AW20" s="84">
        <v>26</v>
      </c>
      <c r="AX20" s="85">
        <v>12</v>
      </c>
      <c r="AY20" s="81">
        <v>44</v>
      </c>
      <c r="AZ20" s="84">
        <v>27</v>
      </c>
      <c r="BA20" s="85">
        <v>17</v>
      </c>
      <c r="BB20" s="86">
        <v>3902</v>
      </c>
      <c r="BC20" s="84">
        <v>2714</v>
      </c>
      <c r="BD20" s="85">
        <v>1188</v>
      </c>
      <c r="BE20" s="81">
        <v>2147</v>
      </c>
      <c r="BF20" s="84">
        <v>1495</v>
      </c>
      <c r="BG20" s="85">
        <v>652</v>
      </c>
      <c r="BH20" s="82">
        <v>6306</v>
      </c>
      <c r="BI20" s="76">
        <v>4379</v>
      </c>
      <c r="BJ20" s="80">
        <v>1927</v>
      </c>
      <c r="BK20" s="81">
        <v>1154</v>
      </c>
      <c r="BL20" s="84">
        <v>798</v>
      </c>
      <c r="BM20" s="85">
        <v>356</v>
      </c>
      <c r="BN20" s="83"/>
      <c r="BO20" s="85"/>
      <c r="BP20" s="81">
        <v>4948</v>
      </c>
      <c r="BQ20" s="84">
        <v>3462</v>
      </c>
      <c r="BR20" s="85">
        <v>1486</v>
      </c>
      <c r="BS20" s="81">
        <v>191</v>
      </c>
      <c r="BT20" s="84">
        <v>110</v>
      </c>
      <c r="BU20" s="85">
        <v>81</v>
      </c>
      <c r="BV20" s="81">
        <v>13</v>
      </c>
      <c r="BW20" s="84">
        <v>9</v>
      </c>
      <c r="BX20" s="83">
        <v>4</v>
      </c>
    </row>
    <row r="21" spans="1:76" s="74" customFormat="1" x14ac:dyDescent="0.25">
      <c r="A21" s="24" t="s">
        <v>4</v>
      </c>
      <c r="B21" s="1">
        <v>1185</v>
      </c>
      <c r="C21" s="2">
        <v>534</v>
      </c>
      <c r="D21" s="3">
        <v>651</v>
      </c>
      <c r="E21" s="78">
        <f t="shared" si="0"/>
        <v>0.45063291139240508</v>
      </c>
      <c r="F21" s="1">
        <v>585</v>
      </c>
      <c r="G21" s="2">
        <v>266</v>
      </c>
      <c r="H21" s="3">
        <v>319</v>
      </c>
      <c r="I21" s="1">
        <v>600</v>
      </c>
      <c r="J21" s="2">
        <v>268</v>
      </c>
      <c r="K21" s="3">
        <v>332</v>
      </c>
      <c r="L21" s="4">
        <v>1185</v>
      </c>
      <c r="M21" s="2">
        <v>534</v>
      </c>
      <c r="N21" s="3">
        <v>651</v>
      </c>
      <c r="O21" s="4">
        <v>73</v>
      </c>
      <c r="P21" s="2">
        <v>51</v>
      </c>
      <c r="Q21" s="3">
        <v>22</v>
      </c>
      <c r="R21" s="1">
        <v>1112</v>
      </c>
      <c r="S21" s="5">
        <v>483</v>
      </c>
      <c r="T21" s="5">
        <v>629</v>
      </c>
      <c r="U21" s="4">
        <v>1185</v>
      </c>
      <c r="V21" s="2">
        <v>534</v>
      </c>
      <c r="W21" s="3">
        <v>651</v>
      </c>
      <c r="X21" s="1">
        <v>10</v>
      </c>
      <c r="Y21" s="5">
        <v>3</v>
      </c>
      <c r="Z21" s="5">
        <v>7</v>
      </c>
      <c r="AA21" s="26">
        <v>44</v>
      </c>
      <c r="AB21" s="6">
        <v>20</v>
      </c>
      <c r="AC21" s="5">
        <v>24</v>
      </c>
      <c r="AD21" s="1">
        <v>360</v>
      </c>
      <c r="AE21" s="5">
        <v>156</v>
      </c>
      <c r="AF21" s="5">
        <v>204</v>
      </c>
      <c r="AG21" s="1">
        <v>742</v>
      </c>
      <c r="AH21" s="5">
        <v>344</v>
      </c>
      <c r="AI21" s="5">
        <v>398</v>
      </c>
      <c r="AJ21" s="1">
        <v>29</v>
      </c>
      <c r="AK21" s="5">
        <v>11</v>
      </c>
      <c r="AL21" s="5">
        <v>18</v>
      </c>
      <c r="AM21" s="1">
        <v>1185</v>
      </c>
      <c r="AN21" s="5">
        <v>534</v>
      </c>
      <c r="AO21" s="5">
        <v>651</v>
      </c>
      <c r="AP21" s="1">
        <v>11</v>
      </c>
      <c r="AQ21" s="6">
        <v>5</v>
      </c>
      <c r="AR21" s="7">
        <v>6</v>
      </c>
      <c r="AS21" s="1">
        <v>57</v>
      </c>
      <c r="AT21" s="5">
        <v>20</v>
      </c>
      <c r="AU21" s="5">
        <v>37</v>
      </c>
      <c r="AV21" s="1">
        <v>11</v>
      </c>
      <c r="AW21" s="6">
        <v>5</v>
      </c>
      <c r="AX21" s="7">
        <v>6</v>
      </c>
      <c r="AY21" s="1">
        <v>4</v>
      </c>
      <c r="AZ21" s="6">
        <v>3</v>
      </c>
      <c r="BA21" s="7">
        <v>1</v>
      </c>
      <c r="BB21" s="1">
        <v>817</v>
      </c>
      <c r="BC21" s="6">
        <v>390</v>
      </c>
      <c r="BD21" s="7">
        <v>427</v>
      </c>
      <c r="BE21" s="1">
        <v>285</v>
      </c>
      <c r="BF21" s="6">
        <v>111</v>
      </c>
      <c r="BG21" s="7">
        <v>174</v>
      </c>
      <c r="BH21" s="4">
        <v>1185</v>
      </c>
      <c r="BI21" s="2">
        <v>534</v>
      </c>
      <c r="BJ21" s="3">
        <v>651</v>
      </c>
      <c r="BK21" s="1">
        <v>103</v>
      </c>
      <c r="BL21" s="6">
        <v>32</v>
      </c>
      <c r="BM21" s="7">
        <v>71</v>
      </c>
      <c r="BN21" s="8"/>
      <c r="BO21" s="9"/>
      <c r="BP21" s="1">
        <v>925</v>
      </c>
      <c r="BQ21" s="6">
        <v>442</v>
      </c>
      <c r="BR21" s="7">
        <v>483</v>
      </c>
      <c r="BS21" s="1">
        <v>156</v>
      </c>
      <c r="BT21" s="6">
        <v>60</v>
      </c>
      <c r="BU21" s="7">
        <v>96</v>
      </c>
      <c r="BV21" s="1">
        <v>1</v>
      </c>
      <c r="BW21" s="6">
        <v>0</v>
      </c>
      <c r="BX21" s="5">
        <v>1</v>
      </c>
    </row>
    <row r="22" spans="1:76" s="74" customFormat="1" ht="15" customHeight="1" x14ac:dyDescent="0.25">
      <c r="A22" s="77" t="s">
        <v>35</v>
      </c>
      <c r="B22" s="81">
        <v>366</v>
      </c>
      <c r="C22" s="76">
        <v>164</v>
      </c>
      <c r="D22" s="80">
        <v>202</v>
      </c>
      <c r="E22" s="78">
        <f t="shared" si="0"/>
        <v>0.44808743169398907</v>
      </c>
      <c r="F22" s="81">
        <v>217</v>
      </c>
      <c r="G22" s="76">
        <v>105</v>
      </c>
      <c r="H22" s="80">
        <v>112</v>
      </c>
      <c r="I22" s="81">
        <v>149</v>
      </c>
      <c r="J22" s="76">
        <v>59</v>
      </c>
      <c r="K22" s="80">
        <v>90</v>
      </c>
      <c r="L22" s="82">
        <v>366</v>
      </c>
      <c r="M22" s="76">
        <v>164</v>
      </c>
      <c r="N22" s="80">
        <v>202</v>
      </c>
      <c r="O22" s="82">
        <v>23</v>
      </c>
      <c r="P22" s="76">
        <v>8</v>
      </c>
      <c r="Q22" s="80">
        <v>15</v>
      </c>
      <c r="R22" s="86">
        <v>343</v>
      </c>
      <c r="S22" s="83">
        <v>156</v>
      </c>
      <c r="T22" s="83">
        <v>187</v>
      </c>
      <c r="U22" s="82">
        <v>366</v>
      </c>
      <c r="V22" s="76">
        <v>164</v>
      </c>
      <c r="W22" s="80">
        <v>202</v>
      </c>
      <c r="X22" s="81">
        <v>0</v>
      </c>
      <c r="Y22" s="83">
        <v>0</v>
      </c>
      <c r="Z22" s="83">
        <v>0</v>
      </c>
      <c r="AA22" s="81">
        <v>11</v>
      </c>
      <c r="AB22" s="84">
        <v>4</v>
      </c>
      <c r="AC22" s="83">
        <v>7</v>
      </c>
      <c r="AD22" s="81">
        <v>67</v>
      </c>
      <c r="AE22" s="83">
        <v>31</v>
      </c>
      <c r="AF22" s="83">
        <v>36</v>
      </c>
      <c r="AG22" s="81">
        <v>260</v>
      </c>
      <c r="AH22" s="83">
        <v>112</v>
      </c>
      <c r="AI22" s="83">
        <v>148</v>
      </c>
      <c r="AJ22" s="81">
        <v>28</v>
      </c>
      <c r="AK22" s="83">
        <v>17</v>
      </c>
      <c r="AL22" s="83">
        <v>11</v>
      </c>
      <c r="AM22" s="81">
        <v>366</v>
      </c>
      <c r="AN22" s="83">
        <v>164</v>
      </c>
      <c r="AO22" s="83">
        <v>202</v>
      </c>
      <c r="AP22" s="81">
        <v>18</v>
      </c>
      <c r="AQ22" s="84">
        <v>6</v>
      </c>
      <c r="AR22" s="85">
        <v>12</v>
      </c>
      <c r="AS22" s="81">
        <v>13</v>
      </c>
      <c r="AT22" s="83">
        <v>8</v>
      </c>
      <c r="AU22" s="83">
        <v>5</v>
      </c>
      <c r="AV22" s="81">
        <v>14</v>
      </c>
      <c r="AW22" s="84">
        <v>7</v>
      </c>
      <c r="AX22" s="85">
        <v>7</v>
      </c>
      <c r="AY22" s="81">
        <v>1</v>
      </c>
      <c r="AZ22" s="84">
        <v>0</v>
      </c>
      <c r="BA22" s="85">
        <v>1</v>
      </c>
      <c r="BB22" s="81">
        <v>0</v>
      </c>
      <c r="BC22" s="84">
        <v>0</v>
      </c>
      <c r="BD22" s="85">
        <v>0</v>
      </c>
      <c r="BE22" s="81">
        <v>320</v>
      </c>
      <c r="BF22" s="84">
        <v>143</v>
      </c>
      <c r="BG22" s="85">
        <v>177</v>
      </c>
      <c r="BH22" s="82">
        <v>366</v>
      </c>
      <c r="BI22" s="76">
        <v>164</v>
      </c>
      <c r="BJ22" s="80">
        <v>202</v>
      </c>
      <c r="BK22" s="81">
        <v>24</v>
      </c>
      <c r="BL22" s="84">
        <v>10</v>
      </c>
      <c r="BM22" s="85">
        <v>14</v>
      </c>
      <c r="BN22" s="83"/>
      <c r="BO22" s="85"/>
      <c r="BP22" s="81">
        <v>313</v>
      </c>
      <c r="BQ22" s="84">
        <v>141</v>
      </c>
      <c r="BR22" s="85">
        <v>172</v>
      </c>
      <c r="BS22" s="81">
        <v>29</v>
      </c>
      <c r="BT22" s="84">
        <v>13</v>
      </c>
      <c r="BU22" s="85">
        <v>16</v>
      </c>
      <c r="BV22" s="81">
        <v>0</v>
      </c>
      <c r="BW22" s="84">
        <v>0</v>
      </c>
      <c r="BX22" s="83">
        <v>0</v>
      </c>
    </row>
    <row r="23" spans="1:76" s="74" customFormat="1" x14ac:dyDescent="0.25">
      <c r="A23" s="24" t="s">
        <v>40</v>
      </c>
      <c r="B23" s="1">
        <v>2887</v>
      </c>
      <c r="C23" s="2">
        <v>1941</v>
      </c>
      <c r="D23" s="3">
        <v>946</v>
      </c>
      <c r="E23" s="78">
        <f t="shared" si="0"/>
        <v>0.67232421198475922</v>
      </c>
      <c r="F23" s="1">
        <v>2108</v>
      </c>
      <c r="G23" s="17">
        <v>1395</v>
      </c>
      <c r="H23" s="3">
        <v>713</v>
      </c>
      <c r="I23" s="1">
        <v>779</v>
      </c>
      <c r="J23" s="2">
        <v>546</v>
      </c>
      <c r="K23" s="3">
        <v>233</v>
      </c>
      <c r="L23" s="12">
        <v>2887</v>
      </c>
      <c r="M23" s="17">
        <v>1941</v>
      </c>
      <c r="N23" s="18">
        <v>946</v>
      </c>
      <c r="O23" s="12">
        <v>521</v>
      </c>
      <c r="P23" s="17">
        <v>367</v>
      </c>
      <c r="Q23" s="18">
        <v>154</v>
      </c>
      <c r="R23" s="10">
        <v>2366</v>
      </c>
      <c r="S23" s="5">
        <v>1574</v>
      </c>
      <c r="T23" s="5">
        <v>792</v>
      </c>
      <c r="U23" s="12">
        <v>2887</v>
      </c>
      <c r="V23" s="17">
        <v>1941</v>
      </c>
      <c r="W23" s="18">
        <v>946</v>
      </c>
      <c r="X23" s="10">
        <v>18</v>
      </c>
      <c r="Y23" s="19">
        <v>10</v>
      </c>
      <c r="Z23" s="19">
        <v>8</v>
      </c>
      <c r="AA23" s="10">
        <v>232</v>
      </c>
      <c r="AB23" s="20">
        <v>151</v>
      </c>
      <c r="AC23" s="19">
        <v>81</v>
      </c>
      <c r="AD23" s="10">
        <v>772</v>
      </c>
      <c r="AE23" s="19">
        <v>479</v>
      </c>
      <c r="AF23" s="19">
        <v>293</v>
      </c>
      <c r="AG23" s="10">
        <v>1569</v>
      </c>
      <c r="AH23" s="19">
        <v>1103</v>
      </c>
      <c r="AI23" s="19">
        <v>466</v>
      </c>
      <c r="AJ23" s="10">
        <v>296</v>
      </c>
      <c r="AK23" s="5">
        <v>198</v>
      </c>
      <c r="AL23" s="5">
        <v>98</v>
      </c>
      <c r="AM23" s="10">
        <v>2887</v>
      </c>
      <c r="AN23" s="19">
        <v>1941</v>
      </c>
      <c r="AO23" s="19">
        <v>946</v>
      </c>
      <c r="AP23" s="10">
        <v>73</v>
      </c>
      <c r="AQ23" s="20">
        <v>42</v>
      </c>
      <c r="AR23" s="21">
        <v>31</v>
      </c>
      <c r="AS23" s="10">
        <v>44</v>
      </c>
      <c r="AT23" s="19">
        <v>30</v>
      </c>
      <c r="AU23" s="19">
        <v>14</v>
      </c>
      <c r="AV23" s="10">
        <v>42</v>
      </c>
      <c r="AW23" s="20">
        <v>30</v>
      </c>
      <c r="AX23" s="21">
        <v>12</v>
      </c>
      <c r="AY23" s="10">
        <v>33</v>
      </c>
      <c r="AZ23" s="20">
        <v>27</v>
      </c>
      <c r="BA23" s="21">
        <v>6</v>
      </c>
      <c r="BB23" s="10">
        <v>1977</v>
      </c>
      <c r="BC23" s="20">
        <v>1379</v>
      </c>
      <c r="BD23" s="21">
        <v>637</v>
      </c>
      <c r="BE23" s="10">
        <v>635</v>
      </c>
      <c r="BF23" s="20">
        <v>433</v>
      </c>
      <c r="BG23" s="21">
        <v>246</v>
      </c>
      <c r="BH23" s="12">
        <v>2887</v>
      </c>
      <c r="BI23" s="17">
        <v>1941</v>
      </c>
      <c r="BJ23" s="18">
        <v>946</v>
      </c>
      <c r="BK23" s="1">
        <v>355</v>
      </c>
      <c r="BL23" s="6">
        <v>234</v>
      </c>
      <c r="BM23" s="7">
        <v>121</v>
      </c>
      <c r="BN23" s="8"/>
      <c r="BO23" s="9"/>
      <c r="BP23" s="1">
        <v>2344</v>
      </c>
      <c r="BQ23" s="6">
        <v>1578</v>
      </c>
      <c r="BR23" s="7">
        <v>766</v>
      </c>
      <c r="BS23" s="1">
        <v>186</v>
      </c>
      <c r="BT23" s="6">
        <v>128</v>
      </c>
      <c r="BU23" s="7">
        <v>58</v>
      </c>
      <c r="BV23" s="1">
        <v>2</v>
      </c>
      <c r="BW23" s="6">
        <v>1</v>
      </c>
      <c r="BX23" s="5">
        <v>1</v>
      </c>
    </row>
    <row r="24" spans="1:76" s="115" customFormat="1" x14ac:dyDescent="0.25">
      <c r="A24" s="109" t="s">
        <v>0</v>
      </c>
      <c r="B24" s="110">
        <f t="shared" ref="B24:D24" si="1">SUM(B11:B23)</f>
        <v>54917</v>
      </c>
      <c r="C24" s="111">
        <f t="shared" si="1"/>
        <v>35301</v>
      </c>
      <c r="D24" s="112">
        <f t="shared" si="1"/>
        <v>19616</v>
      </c>
      <c r="E24" s="113">
        <f>C24/B24</f>
        <v>0.64280641695649798</v>
      </c>
      <c r="F24" s="111">
        <f t="shared" ref="F24:AK24" si="2">SUM(F11:F23)</f>
        <v>39452</v>
      </c>
      <c r="G24" s="114">
        <f t="shared" si="2"/>
        <v>25601</v>
      </c>
      <c r="H24" s="110">
        <f t="shared" si="2"/>
        <v>13851</v>
      </c>
      <c r="I24" s="109">
        <f t="shared" si="2"/>
        <v>15465</v>
      </c>
      <c r="J24" s="111">
        <f t="shared" si="2"/>
        <v>9700</v>
      </c>
      <c r="K24" s="110">
        <f t="shared" si="2"/>
        <v>5765</v>
      </c>
      <c r="L24" s="109">
        <f t="shared" si="2"/>
        <v>54917</v>
      </c>
      <c r="M24" s="111">
        <f t="shared" si="2"/>
        <v>35301</v>
      </c>
      <c r="N24" s="110">
        <f t="shared" si="2"/>
        <v>19616</v>
      </c>
      <c r="O24" s="109">
        <f t="shared" si="2"/>
        <v>13388</v>
      </c>
      <c r="P24" s="111">
        <f t="shared" si="2"/>
        <v>9004</v>
      </c>
      <c r="Q24" s="110">
        <f t="shared" si="2"/>
        <v>4384</v>
      </c>
      <c r="R24" s="109">
        <f t="shared" si="2"/>
        <v>41529</v>
      </c>
      <c r="S24" s="111">
        <f t="shared" si="2"/>
        <v>26297</v>
      </c>
      <c r="T24" s="111">
        <f t="shared" si="2"/>
        <v>18232</v>
      </c>
      <c r="U24" s="109">
        <f t="shared" si="2"/>
        <v>54917</v>
      </c>
      <c r="V24" s="111">
        <f t="shared" si="2"/>
        <v>35301</v>
      </c>
      <c r="W24" s="110">
        <f t="shared" si="2"/>
        <v>19616</v>
      </c>
      <c r="X24" s="109">
        <f t="shared" si="2"/>
        <v>434</v>
      </c>
      <c r="Y24" s="111">
        <f t="shared" si="2"/>
        <v>238</v>
      </c>
      <c r="Z24" s="111">
        <f t="shared" si="2"/>
        <v>196</v>
      </c>
      <c r="AA24" s="109">
        <f t="shared" si="2"/>
        <v>4510</v>
      </c>
      <c r="AB24" s="114">
        <f t="shared" si="2"/>
        <v>2811</v>
      </c>
      <c r="AC24" s="111">
        <f t="shared" si="2"/>
        <v>1699</v>
      </c>
      <c r="AD24" s="109">
        <f t="shared" si="2"/>
        <v>16718</v>
      </c>
      <c r="AE24" s="111">
        <f t="shared" si="2"/>
        <v>10570</v>
      </c>
      <c r="AF24" s="111">
        <f t="shared" si="2"/>
        <v>6148</v>
      </c>
      <c r="AG24" s="109">
        <f t="shared" si="2"/>
        <v>30142</v>
      </c>
      <c r="AH24" s="111">
        <f t="shared" si="2"/>
        <v>19663</v>
      </c>
      <c r="AI24" s="111">
        <f t="shared" si="2"/>
        <v>10479</v>
      </c>
      <c r="AJ24" s="109">
        <f t="shared" si="2"/>
        <v>3113</v>
      </c>
      <c r="AK24" s="111">
        <f t="shared" si="2"/>
        <v>2019</v>
      </c>
      <c r="AL24" s="111">
        <f t="shared" ref="AL24:BG24" si="3">SUM(AL11:AL23)</f>
        <v>1094</v>
      </c>
      <c r="AM24" s="109">
        <f t="shared" si="3"/>
        <v>54917</v>
      </c>
      <c r="AN24" s="111">
        <f t="shared" si="3"/>
        <v>35301</v>
      </c>
      <c r="AO24" s="111">
        <f t="shared" si="3"/>
        <v>19616</v>
      </c>
      <c r="AP24" s="109">
        <f t="shared" si="3"/>
        <v>677</v>
      </c>
      <c r="AQ24" s="111">
        <f t="shared" si="3"/>
        <v>373</v>
      </c>
      <c r="AR24" s="111">
        <f t="shared" si="3"/>
        <v>304</v>
      </c>
      <c r="AS24" s="109">
        <f t="shared" si="3"/>
        <v>835</v>
      </c>
      <c r="AT24" s="111">
        <f t="shared" si="3"/>
        <v>516</v>
      </c>
      <c r="AU24" s="111">
        <f t="shared" si="3"/>
        <v>319</v>
      </c>
      <c r="AV24" s="109">
        <f t="shared" si="3"/>
        <v>386</v>
      </c>
      <c r="AW24" s="111">
        <f t="shared" si="3"/>
        <v>259</v>
      </c>
      <c r="AX24" s="111">
        <f t="shared" si="3"/>
        <v>127</v>
      </c>
      <c r="AY24" s="109">
        <f t="shared" si="3"/>
        <v>383</v>
      </c>
      <c r="AZ24" s="111">
        <f t="shared" si="3"/>
        <v>293</v>
      </c>
      <c r="BA24" s="111">
        <f t="shared" si="3"/>
        <v>90</v>
      </c>
      <c r="BB24" s="109">
        <f t="shared" si="3"/>
        <v>33326</v>
      </c>
      <c r="BC24" s="111">
        <f t="shared" si="3"/>
        <v>21757</v>
      </c>
      <c r="BD24" s="111">
        <f t="shared" si="3"/>
        <v>11608</v>
      </c>
      <c r="BE24" s="109">
        <f t="shared" si="3"/>
        <v>19227</v>
      </c>
      <c r="BF24" s="111">
        <f t="shared" si="3"/>
        <v>12103</v>
      </c>
      <c r="BG24" s="111">
        <f t="shared" si="3"/>
        <v>7168</v>
      </c>
      <c r="BH24" s="109">
        <f t="shared" ref="BH24:BX24" si="4">SUM(BH11:BH23)</f>
        <v>54917</v>
      </c>
      <c r="BI24" s="111">
        <f t="shared" si="4"/>
        <v>35301</v>
      </c>
      <c r="BJ24" s="110">
        <f t="shared" si="4"/>
        <v>19616</v>
      </c>
      <c r="BK24" s="111">
        <f t="shared" si="4"/>
        <v>8786</v>
      </c>
      <c r="BL24" s="114">
        <f t="shared" si="4"/>
        <v>5772</v>
      </c>
      <c r="BM24" s="110">
        <f t="shared" si="4"/>
        <v>3014</v>
      </c>
      <c r="BN24" s="111">
        <f t="shared" si="4"/>
        <v>0</v>
      </c>
      <c r="BO24" s="110">
        <f t="shared" si="4"/>
        <v>0</v>
      </c>
      <c r="BP24" s="111">
        <f t="shared" si="4"/>
        <v>42741</v>
      </c>
      <c r="BQ24" s="114">
        <f t="shared" si="4"/>
        <v>27703</v>
      </c>
      <c r="BR24" s="110">
        <f t="shared" si="4"/>
        <v>15038</v>
      </c>
      <c r="BS24" s="111">
        <f t="shared" si="4"/>
        <v>3099</v>
      </c>
      <c r="BT24" s="114">
        <f t="shared" si="4"/>
        <v>1758</v>
      </c>
      <c r="BU24" s="110">
        <f t="shared" si="4"/>
        <v>1341</v>
      </c>
      <c r="BV24" s="111">
        <f t="shared" si="4"/>
        <v>291</v>
      </c>
      <c r="BW24" s="114">
        <f t="shared" si="4"/>
        <v>68</v>
      </c>
      <c r="BX24" s="111">
        <f t="shared" si="4"/>
        <v>223</v>
      </c>
    </row>
    <row r="25" spans="1:76" s="58" customFormat="1" ht="15" customHeight="1" x14ac:dyDescent="0.25">
      <c r="A25" s="53"/>
      <c r="B25" s="73">
        <f>SUM(B11,B13,B14,B15,B16,B17,B18,B19,B20,B21,B22,B23)</f>
        <v>54897</v>
      </c>
      <c r="C25" s="138" t="s">
        <v>36</v>
      </c>
      <c r="D25" s="139"/>
      <c r="E25" s="118" t="s">
        <v>41</v>
      </c>
      <c r="F25" s="119"/>
      <c r="G25" s="102">
        <f>SUM(C11,C13,C14,C15,C16,C17,C18,C19,C20,C21,C22,C23)</f>
        <v>35289</v>
      </c>
      <c r="H25" s="103"/>
      <c r="I25" s="103" t="s">
        <v>42</v>
      </c>
      <c r="J25" s="102">
        <f>SUM(D11,D13,D14,D15,D16,D17,D18,D19,D20,D21,D22,D23)</f>
        <v>19608</v>
      </c>
      <c r="K25" s="57"/>
      <c r="L25" s="57"/>
      <c r="M25" s="57"/>
      <c r="N25" s="57"/>
      <c r="O25" s="57"/>
      <c r="P25" s="57"/>
      <c r="Q25" s="57"/>
      <c r="R25" s="57"/>
      <c r="S25" s="57"/>
      <c r="Y25" s="59"/>
      <c r="AB25" s="59"/>
    </row>
    <row r="26" spans="1:76" s="58" customFormat="1" ht="15" customHeight="1" x14ac:dyDescent="0.25">
      <c r="A26" s="53"/>
      <c r="B26" s="72">
        <f>SUM(B12)</f>
        <v>20</v>
      </c>
      <c r="C26" s="116" t="s">
        <v>37</v>
      </c>
      <c r="D26" s="116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Y26" s="59"/>
      <c r="AB26" s="59"/>
    </row>
    <row r="27" spans="1:76" s="58" customFormat="1" ht="15" customHeight="1" x14ac:dyDescent="0.25">
      <c r="A27" s="53"/>
      <c r="B27" s="57"/>
      <c r="C27" s="101"/>
      <c r="D27" s="101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Y27" s="59"/>
      <c r="AB27" s="59"/>
    </row>
    <row r="28" spans="1:76" s="58" customFormat="1" ht="18.75" customHeight="1" x14ac:dyDescent="0.25">
      <c r="A28" s="53"/>
      <c r="B28" s="117" t="s">
        <v>45</v>
      </c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Y28" s="59"/>
      <c r="AB28" s="59"/>
    </row>
    <row r="29" spans="1:76" s="58" customFormat="1" ht="18.75" customHeight="1" x14ac:dyDescent="0.25">
      <c r="A29" s="53"/>
      <c r="B29" s="117" t="s">
        <v>47</v>
      </c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54"/>
      <c r="Y29" s="59"/>
      <c r="AB29" s="59"/>
    </row>
    <row r="30" spans="1:76" s="58" customFormat="1" ht="18.75" customHeight="1" x14ac:dyDescent="0.25">
      <c r="A30" s="53"/>
      <c r="B30" s="117" t="s">
        <v>48</v>
      </c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55"/>
      <c r="U30" s="55"/>
      <c r="V30" s="54"/>
      <c r="Y30" s="59"/>
      <c r="AB30" s="59"/>
    </row>
    <row r="31" spans="1:76" s="58" customFormat="1" ht="18.75" customHeight="1" x14ac:dyDescent="0.25">
      <c r="A31" s="53"/>
      <c r="B31" s="117" t="s">
        <v>52</v>
      </c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54"/>
      <c r="V31" s="54"/>
      <c r="Y31" s="59"/>
      <c r="AB31" s="59"/>
    </row>
    <row r="32" spans="1:76" s="58" customFormat="1" ht="18.75" customHeight="1" x14ac:dyDescent="0.25">
      <c r="A32" s="53"/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54"/>
      <c r="V32" s="54"/>
      <c r="Y32" s="59"/>
      <c r="AB32" s="59"/>
    </row>
    <row r="33" spans="1:28" s="58" customFormat="1" ht="18.75" customHeight="1" x14ac:dyDescent="0.25">
      <c r="A33" s="53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55"/>
      <c r="U33" s="55"/>
      <c r="V33" s="54"/>
      <c r="Y33" s="59"/>
      <c r="AB33" s="59"/>
    </row>
    <row r="34" spans="1:28" s="58" customFormat="1" ht="18.75" customHeight="1" x14ac:dyDescent="0.25">
      <c r="A34" s="53"/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56"/>
      <c r="V34" s="56"/>
      <c r="Y34" s="59"/>
      <c r="AB34" s="59"/>
    </row>
    <row r="35" spans="1:28" ht="18.75" customHeight="1" x14ac:dyDescent="0.25"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52"/>
      <c r="R35" s="52"/>
      <c r="S35" s="51"/>
      <c r="Y35" s="50"/>
      <c r="AB35" s="50"/>
    </row>
    <row r="36" spans="1:28" ht="18.75" customHeight="1" x14ac:dyDescent="0.25"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51"/>
      <c r="S36" s="51"/>
      <c r="Y36" s="50"/>
      <c r="AB36" s="50"/>
    </row>
    <row r="37" spans="1:28" ht="15" customHeight="1" x14ac:dyDescent="0.25"/>
    <row r="38" spans="1:28" ht="38.25" customHeight="1" x14ac:dyDescent="0.25"/>
    <row r="39" spans="1:28" ht="15" customHeight="1" x14ac:dyDescent="0.25"/>
  </sheetData>
  <mergeCells count="42">
    <mergeCell ref="B35:P35"/>
    <mergeCell ref="BH9:BJ9"/>
    <mergeCell ref="B36:Q36"/>
    <mergeCell ref="AV9:AX9"/>
    <mergeCell ref="B34:T34"/>
    <mergeCell ref="B28:V28"/>
    <mergeCell ref="B29:U29"/>
    <mergeCell ref="C25:D25"/>
    <mergeCell ref="L9:N9"/>
    <mergeCell ref="AD9:AF9"/>
    <mergeCell ref="AA9:AC9"/>
    <mergeCell ref="AY9:BA9"/>
    <mergeCell ref="BB9:BD9"/>
    <mergeCell ref="B31:T31"/>
    <mergeCell ref="B32:T32"/>
    <mergeCell ref="B33:S33"/>
    <mergeCell ref="BS9:BU9"/>
    <mergeCell ref="BH8:BX8"/>
    <mergeCell ref="BV9:BX9"/>
    <mergeCell ref="BN9:BO9"/>
    <mergeCell ref="BK9:BM9"/>
    <mergeCell ref="X9:Z9"/>
    <mergeCell ref="AS9:AU9"/>
    <mergeCell ref="BE9:BG9"/>
    <mergeCell ref="BP9:BR9"/>
    <mergeCell ref="AP9:AR9"/>
    <mergeCell ref="C26:D26"/>
    <mergeCell ref="B30:S30"/>
    <mergeCell ref="E25:F25"/>
    <mergeCell ref="AM8:BG8"/>
    <mergeCell ref="F9:H9"/>
    <mergeCell ref="AM9:AO9"/>
    <mergeCell ref="I9:K9"/>
    <mergeCell ref="O9:Q9"/>
    <mergeCell ref="R9:T9"/>
    <mergeCell ref="AJ9:AL9"/>
    <mergeCell ref="L8:T8"/>
    <mergeCell ref="U8:AL8"/>
    <mergeCell ref="B8:K8"/>
    <mergeCell ref="B9:E9"/>
    <mergeCell ref="AG9:AI9"/>
    <mergeCell ref="U9:W9"/>
  </mergeCells>
  <phoneticPr fontId="10" type="noConversion"/>
  <pageMargins left="0.31496062992125984" right="0.31496062992125984" top="0.19685039370078741" bottom="0.19685039370078741" header="0.31496062992125984" footer="0.31496062992125984"/>
  <pageSetup paperSize="9" scale="56" orientation="landscape" r:id="rId1"/>
  <colBreaks count="3" manualBreakCount="3">
    <brk id="20" max="1048575" man="1"/>
    <brk id="53" max="1048575" man="1"/>
    <brk id="5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Statistik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2018-05-03T15:06:10Z</cp:lastPrinted>
  <dcterms:created xsi:type="dcterms:W3CDTF">2011-04-12T09:44:43Z</dcterms:created>
  <dcterms:modified xsi:type="dcterms:W3CDTF">2019-07-04T13:03:07Z</dcterms:modified>
</cp:coreProperties>
</file>